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75" windowWidth="18945" windowHeight="8655" activeTab="0"/>
  </bookViews>
  <sheets>
    <sheet name="SMID" sheetId="1" r:id="rId1"/>
    <sheet name="SULD" sheetId="2" r:id="rId2"/>
    <sheet name="BUDD" sheetId="3" r:id="rId3"/>
    <sheet name="HIRS" sheetId="4" r:id="rId4"/>
    <sheet name="ESC" sheetId="5" r:id="rId5"/>
    <sheet name="ESH" sheetId="6" r:id="rId6"/>
    <sheet name="GED" sheetId="7" r:id="rId7"/>
    <sheet name="antennetest" sheetId="8" r:id="rId8"/>
    <sheet name="Ark3" sheetId="9" r:id="rId9"/>
  </sheets>
  <definedNames/>
  <calcPr fullCalcOnLoad="1"/>
</workbook>
</file>

<file path=xl/sharedStrings.xml><?xml version="1.0" encoding="utf-8"?>
<sst xmlns="http://schemas.openxmlformats.org/spreadsheetml/2006/main" count="691" uniqueCount="115">
  <si>
    <t>delta x y og z i forhold til hovedstationen</t>
  </si>
  <si>
    <t>Kontrol af perm GPS samt skruepløkke i smidstrup</t>
  </si>
  <si>
    <r>
      <t>D</t>
    </r>
    <r>
      <rPr>
        <sz val="12"/>
        <rFont val="@Arial Unicode MS"/>
        <family val="2"/>
      </rPr>
      <t xml:space="preserve"> N</t>
    </r>
  </si>
  <si>
    <r>
      <t>D</t>
    </r>
    <r>
      <rPr>
        <sz val="12"/>
        <rFont val="@Arial Unicode MS"/>
        <family val="2"/>
      </rPr>
      <t xml:space="preserve"> E</t>
    </r>
  </si>
  <si>
    <r>
      <t>D</t>
    </r>
    <r>
      <rPr>
        <sz val="12"/>
        <rFont val="@Arial Unicode MS"/>
        <family val="2"/>
      </rPr>
      <t xml:space="preserve"> Z</t>
    </r>
  </si>
  <si>
    <t>VEJL</t>
  </si>
  <si>
    <t>gps måling</t>
  </si>
  <si>
    <t>Hirtshals</t>
  </si>
  <si>
    <t>HIR2</t>
  </si>
  <si>
    <t>HIR3</t>
  </si>
  <si>
    <t>HIR4</t>
  </si>
  <si>
    <t>HIR5</t>
  </si>
  <si>
    <t>HIRS</t>
  </si>
  <si>
    <t>ESBC</t>
  </si>
  <si>
    <t>ESC1</t>
  </si>
  <si>
    <t>ESC2</t>
  </si>
  <si>
    <t>ESC3</t>
  </si>
  <si>
    <t>ESC4</t>
  </si>
  <si>
    <t>ESBH</t>
  </si>
  <si>
    <t>ESH1</t>
  </si>
  <si>
    <t>ESH2</t>
  </si>
  <si>
    <t>ESH3</t>
  </si>
  <si>
    <t>ESH4</t>
  </si>
  <si>
    <t>NIVELLERET</t>
  </si>
  <si>
    <t>niv ellip</t>
  </si>
  <si>
    <t>gir denne diff</t>
  </si>
  <si>
    <t>header oplysn</t>
  </si>
  <si>
    <t>alle 1845 rev E</t>
  </si>
  <si>
    <t>Kontrol af perm GPS samt skruepløkke i Suldrup</t>
  </si>
  <si>
    <t>GRAV</t>
  </si>
  <si>
    <t>SUL1</t>
  </si>
  <si>
    <t>SUL2</t>
  </si>
  <si>
    <t>SUL3</t>
  </si>
  <si>
    <t>SUL4</t>
  </si>
  <si>
    <t>2005 day 089</t>
  </si>
  <si>
    <t>2005 day 090</t>
  </si>
  <si>
    <t>2006 day 129</t>
  </si>
  <si>
    <t>2006 day 130</t>
  </si>
  <si>
    <t>OBS ANTENNESKIFT</t>
  </si>
  <si>
    <t>Kontrol af perm GPS samt skruepløkke i Buddidnge</t>
  </si>
  <si>
    <t>2005 day 347</t>
  </si>
  <si>
    <t>BUD1</t>
  </si>
  <si>
    <t>BUD2</t>
  </si>
  <si>
    <t>BUD3</t>
  </si>
  <si>
    <t>BUDD</t>
  </si>
  <si>
    <t>BUDP</t>
  </si>
  <si>
    <t>SULD</t>
  </si>
  <si>
    <t>SMID</t>
  </si>
  <si>
    <t>2005 day 348</t>
  </si>
  <si>
    <t>2006 day 150</t>
  </si>
  <si>
    <t>2006 day 151</t>
  </si>
  <si>
    <t>2006 day 152</t>
  </si>
  <si>
    <t>Kontrol af perm GPS samt skruepløkke i Hirtshals</t>
  </si>
  <si>
    <t>ANV PUNKTET ARP (846) INGEN OFFSET SOM I HEADEREN</t>
  </si>
  <si>
    <t>2005 day 158</t>
  </si>
  <si>
    <t>2005 day 159</t>
  </si>
  <si>
    <t>2005 day 160</t>
  </si>
  <si>
    <t>2006 day 171</t>
  </si>
  <si>
    <t>2006 day 172</t>
  </si>
  <si>
    <t>HHLS</t>
  </si>
  <si>
    <t>Kontrol af perm GPS samt skruepløkke i Esbjerg C (ESBC)</t>
  </si>
  <si>
    <t>2005 day 076</t>
  </si>
  <si>
    <t>2006 day 088</t>
  </si>
  <si>
    <t>2005 day 075</t>
  </si>
  <si>
    <t>2006 day 089</t>
  </si>
  <si>
    <t>HAVN</t>
  </si>
  <si>
    <t>Kontrol af perm GPS samt skruepløkke i Esbjerg Havn (ESBH)</t>
  </si>
  <si>
    <t>2005 day 270</t>
  </si>
  <si>
    <t>2005 day 271</t>
  </si>
  <si>
    <t>2006 day 277</t>
  </si>
  <si>
    <t>2006 day 278</t>
  </si>
  <si>
    <t>Kontrol af perm GPS samt skruepløkke i GEDSER (GESR)</t>
  </si>
  <si>
    <t>2005 day 319</t>
  </si>
  <si>
    <t>2005 day 320</t>
  </si>
  <si>
    <t>2006 day 339</t>
  </si>
  <si>
    <t>2006 day 340</t>
  </si>
  <si>
    <t>GED1</t>
  </si>
  <si>
    <t>GED2</t>
  </si>
  <si>
    <t>GED3</t>
  </si>
  <si>
    <t>GED4</t>
  </si>
  <si>
    <t>GED5</t>
  </si>
  <si>
    <t>GESR</t>
  </si>
  <si>
    <t>GEDN</t>
  </si>
  <si>
    <t>2007 day 177</t>
  </si>
  <si>
    <t>2007 day 311</t>
  </si>
  <si>
    <t>N</t>
  </si>
  <si>
    <t>E</t>
  </si>
  <si>
    <t>ELEV</t>
  </si>
  <si>
    <t>Julian day</t>
  </si>
  <si>
    <t>Julian Day</t>
  </si>
  <si>
    <t>2007 day 317</t>
  </si>
  <si>
    <t>2007 day 326</t>
  </si>
  <si>
    <t>2007 day 262</t>
  </si>
  <si>
    <t>SKR2</t>
  </si>
  <si>
    <t>SKRP</t>
  </si>
  <si>
    <t>SKR3</t>
  </si>
  <si>
    <t>SKR4</t>
  </si>
  <si>
    <t>2007 day 247</t>
  </si>
  <si>
    <t>2007 day 248</t>
  </si>
  <si>
    <t>år</t>
  </si>
  <si>
    <t>2008 day 344</t>
  </si>
  <si>
    <t>2008 DAY 207</t>
  </si>
  <si>
    <t>2009 day 169</t>
  </si>
  <si>
    <t>2009 day 174</t>
  </si>
  <si>
    <t>ANTENNE SKIFTET FRA LEIAT504 TIL LEIAR25!!!!!!! Abs ant fil anv</t>
  </si>
  <si>
    <t>2009 day 330</t>
  </si>
  <si>
    <t>2009 day 279</t>
  </si>
  <si>
    <t>2010 DAY 146</t>
  </si>
  <si>
    <t>KORE</t>
  </si>
  <si>
    <t>Anvender AR25_3 og abs. Ant fil</t>
  </si>
  <si>
    <t>2011 day 074</t>
  </si>
  <si>
    <t>2011 day 298-300</t>
  </si>
  <si>
    <t>TABT</t>
  </si>
  <si>
    <t>2012 DAY 122</t>
  </si>
  <si>
    <t>2011 day 117</t>
  </si>
</sst>
</file>

<file path=xl/styles.xml><?xml version="1.0" encoding="utf-8"?>
<styleSheet xmlns="http://schemas.openxmlformats.org/spreadsheetml/2006/main">
  <numFmts count="1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"/>
    <numFmt numFmtId="173" formatCode="0.00000"/>
  </numFmts>
  <fonts count="54">
    <font>
      <sz val="10"/>
      <name val="Arial"/>
      <family val="0"/>
    </font>
    <font>
      <sz val="16"/>
      <name val="Arial"/>
      <family val="2"/>
    </font>
    <font>
      <sz val="12"/>
      <name val="Symbol"/>
      <family val="1"/>
    </font>
    <font>
      <sz val="12"/>
      <name val="@Arial Unicode MS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9.25"/>
      <color indexed="8"/>
      <name val="Arial"/>
      <family val="0"/>
    </font>
    <font>
      <b/>
      <sz val="9"/>
      <color indexed="8"/>
      <name val="Arial"/>
      <family val="0"/>
    </font>
    <font>
      <sz val="4.75"/>
      <color indexed="8"/>
      <name val="Arial"/>
      <family val="0"/>
    </font>
    <font>
      <sz val="5"/>
      <color indexed="8"/>
      <name val="Arial"/>
      <family val="0"/>
    </font>
    <font>
      <b/>
      <sz val="8.5"/>
      <color indexed="8"/>
      <name val="Arial"/>
      <family val="0"/>
    </font>
    <font>
      <sz val="4.5"/>
      <color indexed="8"/>
      <name val="Arial"/>
      <family val="0"/>
    </font>
    <font>
      <b/>
      <sz val="8.25"/>
      <color indexed="8"/>
      <name val="Arial"/>
      <family val="0"/>
    </font>
    <font>
      <b/>
      <sz val="9.75"/>
      <color indexed="8"/>
      <name val="Arial"/>
      <family val="0"/>
    </font>
    <font>
      <b/>
      <sz val="10"/>
      <color indexed="8"/>
      <name val="Arial"/>
      <family val="0"/>
    </font>
    <font>
      <sz val="5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2" fontId="2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10" xfId="0" applyNumberFormat="1" applyBorder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SKR2
vertikal plot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5"/>
          <c:y val="0.1425"/>
          <c:w val="0.86675"/>
          <c:h val="0.8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SMID!$J$10:$J$17</c:f>
              <c:numCache/>
            </c:numRef>
          </c:xVal>
          <c:yVal>
            <c:numRef>
              <c:f>SMID!$M$10:$M$17</c:f>
              <c:numCache/>
            </c:numRef>
          </c:yVal>
          <c:smooth val="0"/>
        </c:ser>
        <c:axId val="22084583"/>
        <c:axId val="61829768"/>
      </c:scatterChart>
      <c:valAx>
        <c:axId val="22084583"/>
        <c:scaling>
          <c:orientation val="minMax"/>
          <c:max val="2013"/>
          <c:min val="200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29768"/>
        <c:crosses val="autoZero"/>
        <c:crossBetween val="midCat"/>
        <c:dispUnits/>
      </c:valAx>
      <c:valAx>
        <c:axId val="61829768"/>
        <c:scaling>
          <c:orientation val="minMax"/>
          <c:max val="117.09"/>
          <c:min val="117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ELLIPSOIDEHØJDE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84583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VEJL 
plan plot 0,5 x 0,5 cm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855"/>
          <c:w val="0.92725"/>
          <c:h val="0.783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SMID!$AG$10:$AG$13</c:f>
              <c:numCache/>
            </c:numRef>
          </c:xVal>
          <c:yVal>
            <c:numRef>
              <c:f>SMID!$AF$10:$AF$13</c:f>
              <c:numCache/>
            </c:numRef>
          </c:yVal>
          <c:smooth val="0"/>
        </c:ser>
        <c:axId val="1337497"/>
        <c:axId val="62628346"/>
      </c:scatterChart>
      <c:valAx>
        <c:axId val="1337497"/>
        <c:scaling>
          <c:orientation val="minMax"/>
          <c:max val="536652.268"/>
          <c:min val="536652.263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2628346"/>
        <c:crosses val="autoZero"/>
        <c:crossBetween val="midCat"/>
        <c:dispUnits/>
        <c:majorUnit val="0.001"/>
      </c:valAx>
      <c:valAx>
        <c:axId val="62628346"/>
        <c:scaling>
          <c:orientation val="minMax"/>
          <c:max val="6170644.454"/>
          <c:min val="6170644.449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337497"/>
        <c:crosses val="autoZero"/>
        <c:crossBetween val="midCat"/>
        <c:dispUnits/>
        <c:maj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KORE 1,5 km
vertikal afstand fra SMID    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20275"/>
          <c:w val="0.86225"/>
          <c:h val="0.76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SMID!$AJ$10:$AJ$12</c:f>
              <c:numCache/>
            </c:numRef>
          </c:xVal>
          <c:yVal>
            <c:numRef>
              <c:f>SMID!$AM$10:$AM$12</c:f>
              <c:numCache/>
            </c:numRef>
          </c:yVal>
          <c:smooth val="0"/>
        </c:ser>
        <c:axId val="35151803"/>
        <c:axId val="54281692"/>
      </c:scatterChart>
      <c:valAx>
        <c:axId val="35151803"/>
        <c:scaling>
          <c:orientation val="minMax"/>
          <c:max val="2013"/>
          <c:min val="200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81692"/>
        <c:crosses val="autoZero"/>
        <c:crossBetween val="midCat"/>
        <c:dispUnits/>
        <c:majorUnit val="2"/>
      </c:valAx>
      <c:valAx>
        <c:axId val="54281692"/>
        <c:scaling>
          <c:orientation val="minMax"/>
          <c:max val="119.61"/>
          <c:min val="119.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ELLIPSOIDEHØJDE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51803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SMID 
plan plot 0,5 x 0,5 cm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9125"/>
          <c:w val="0.93475"/>
          <c:h val="0.7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SMID!$E$10:$E$17</c:f>
              <c:numCache/>
            </c:numRef>
          </c:xVal>
          <c:yVal>
            <c:numRef>
              <c:f>SMID!$D$10:$D$17</c:f>
              <c:numCache/>
            </c:numRef>
          </c:yVal>
          <c:smooth val="0"/>
        </c:ser>
        <c:axId val="30832733"/>
        <c:axId val="37985086"/>
      </c:scatterChart>
      <c:valAx>
        <c:axId val="30832733"/>
        <c:scaling>
          <c:orientation val="minMax"/>
          <c:max val="535205.471"/>
          <c:min val="535205.466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37985086"/>
        <c:crosses val="autoZero"/>
        <c:crossBetween val="midCat"/>
        <c:dispUnits/>
        <c:majorUnit val="0.001"/>
        <c:minorUnit val="0.001"/>
      </c:valAx>
      <c:valAx>
        <c:axId val="37985086"/>
        <c:scaling>
          <c:orientation val="minMax"/>
          <c:max val="6166227.421"/>
          <c:min val="6166227.4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30832733"/>
        <c:crosses val="autoZero"/>
        <c:crossBetween val="midCat"/>
        <c:dispUnits/>
        <c:majorUnit val="0.001"/>
        <c:min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SMID
vertikal plot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25"/>
          <c:y val="0.14175"/>
          <c:w val="0.86825"/>
          <c:h val="0.82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SMID!$C$10:$C$17</c:f>
              <c:numCache/>
            </c:numRef>
          </c:xVal>
          <c:yVal>
            <c:numRef>
              <c:f>SMID!$F$10:$F$17</c:f>
              <c:numCache/>
            </c:numRef>
          </c:yVal>
          <c:smooth val="0"/>
        </c:ser>
        <c:axId val="60674687"/>
        <c:axId val="46973472"/>
      </c:scatterChart>
      <c:valAx>
        <c:axId val="60674687"/>
        <c:scaling>
          <c:orientation val="minMax"/>
          <c:max val="2013"/>
          <c:min val="200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73472"/>
        <c:crosses val="autoZero"/>
        <c:crossBetween val="midCat"/>
        <c:dispUnits/>
      </c:valAx>
      <c:valAx>
        <c:axId val="46973472"/>
        <c:scaling>
          <c:orientation val="minMax"/>
          <c:max val="122.85"/>
          <c:min val="122.8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ELIPSOIDEHØJDE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74687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KORE 
plan plot 0,5 x 0,5 cm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85"/>
          <c:w val="0.928"/>
          <c:h val="0.7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SMID!$AL$10:$AL$12</c:f>
              <c:numCache/>
            </c:numRef>
          </c:xVal>
          <c:yVal>
            <c:numRef>
              <c:f>SMID!$AK$10:$AK$12</c:f>
              <c:numCache/>
            </c:numRef>
          </c:yVal>
          <c:smooth val="0"/>
        </c:ser>
        <c:axId val="60132897"/>
        <c:axId val="61528706"/>
      </c:scatterChart>
      <c:valAx>
        <c:axId val="60132897"/>
        <c:scaling>
          <c:orientation val="minMax"/>
          <c:max val="534144.7565"/>
          <c:min val="534144.7515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1528706"/>
        <c:crosses val="autoZero"/>
        <c:crossBetween val="midCat"/>
        <c:dispUnits/>
        <c:majorUnit val="0.001"/>
      </c:valAx>
      <c:valAx>
        <c:axId val="61528706"/>
        <c:scaling>
          <c:orientation val="minMax"/>
          <c:max val="6167211.545"/>
          <c:min val="6167211.5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0132897"/>
        <c:crosses val="autoZero"/>
        <c:crossBetween val="midCat"/>
        <c:dispUnits/>
        <c:maj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SUL1     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25"/>
          <c:y val="0.1415"/>
          <c:w val="0.85275"/>
          <c:h val="0.82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SULD!$K$10:$K$18</c:f>
              <c:numCache/>
            </c:numRef>
          </c:xVal>
          <c:yVal>
            <c:numRef>
              <c:f>SULD!$N$10:$N$18</c:f>
              <c:numCache/>
            </c:numRef>
          </c:yVal>
          <c:smooth val="0"/>
        </c:ser>
        <c:axId val="62704451"/>
        <c:axId val="42533988"/>
      </c:scatterChart>
      <c:valAx>
        <c:axId val="62704451"/>
        <c:scaling>
          <c:orientation val="minMax"/>
          <c:max val="2013"/>
          <c:min val="200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33988"/>
        <c:crosses val="autoZero"/>
        <c:crossBetween val="midCat"/>
        <c:dispUnits/>
      </c:valAx>
      <c:valAx>
        <c:axId val="42533988"/>
        <c:scaling>
          <c:orientation val="minMax"/>
          <c:max val="2.82"/>
          <c:min val="2.7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 fra SULD (m)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04451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SUL2     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415"/>
          <c:w val="0.86175"/>
          <c:h val="0.82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SULD!$P$10:$P$18</c:f>
              <c:numCache/>
            </c:numRef>
          </c:xVal>
          <c:yVal>
            <c:numRef>
              <c:f>SULD!$S$10:$S$18</c:f>
              <c:numCache/>
            </c:numRef>
          </c:yVal>
          <c:smooth val="0"/>
        </c:ser>
        <c:axId val="32156133"/>
        <c:axId val="32137158"/>
      </c:scatterChart>
      <c:valAx>
        <c:axId val="32156133"/>
        <c:scaling>
          <c:orientation val="minMax"/>
          <c:max val="2013"/>
          <c:min val="200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37158"/>
        <c:crosses val="autoZero"/>
        <c:crossBetween val="midCat"/>
        <c:dispUnits/>
      </c:valAx>
      <c:valAx>
        <c:axId val="32137158"/>
        <c:scaling>
          <c:orientation val="minMax"/>
          <c:max val="3.7"/>
          <c:min val="3.6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 fra SULD (m)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56133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SUL3     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141"/>
          <c:w val="0.86225"/>
          <c:h val="0.82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SULD!$U$10:$U$18</c:f>
              <c:numCache/>
            </c:numRef>
          </c:xVal>
          <c:yVal>
            <c:numRef>
              <c:f>SULD!$X$10:$X$18</c:f>
              <c:numCache/>
            </c:numRef>
          </c:yVal>
          <c:smooth val="0"/>
        </c:ser>
        <c:axId val="30296583"/>
        <c:axId val="53087400"/>
      </c:scatterChart>
      <c:valAx>
        <c:axId val="30296583"/>
        <c:scaling>
          <c:orientation val="minMax"/>
          <c:max val="2013"/>
          <c:min val="200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87400"/>
        <c:crosses val="autoZero"/>
        <c:crossBetween val="midCat"/>
        <c:dispUnits/>
      </c:valAx>
      <c:valAx>
        <c:axId val="53087400"/>
        <c:scaling>
          <c:orientation val="minMax"/>
          <c:max val="7.37"/>
          <c:min val="7.3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 fra SULD (m)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96583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GRAV   4,7 km   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"/>
          <c:y val="0.14025"/>
          <c:w val="0.86375"/>
          <c:h val="0.82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SULD!$AE$10:$AE$18</c:f>
              <c:numCache/>
            </c:numRef>
          </c:xVal>
          <c:yVal>
            <c:numRef>
              <c:f>SULD!$AH$10:$AH$18</c:f>
              <c:numCache/>
            </c:numRef>
          </c:yVal>
          <c:smooth val="0"/>
        </c:ser>
        <c:axId val="49204137"/>
        <c:axId val="8071946"/>
      </c:scatterChart>
      <c:valAx>
        <c:axId val="49204137"/>
        <c:scaling>
          <c:orientation val="minMax"/>
          <c:max val="2013"/>
          <c:min val="200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71946"/>
        <c:crosses val="autoZero"/>
        <c:crossBetween val="midCat"/>
        <c:dispUnits/>
        <c:majorUnit val="2"/>
        <c:minorUnit val="1"/>
      </c:valAx>
      <c:valAx>
        <c:axId val="8071946"/>
        <c:scaling>
          <c:orientation val="minMax"/>
          <c:max val="-28.27"/>
          <c:min val="-28.3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 fra SULD (m)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04137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SUL4     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14075"/>
          <c:w val="0.86225"/>
          <c:h val="0.82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SULD!$Z$10:$Z$18</c:f>
              <c:numCache/>
            </c:numRef>
          </c:xVal>
          <c:yVal>
            <c:numRef>
              <c:f>SULD!$AC$10:$AC$18</c:f>
              <c:numCache/>
            </c:numRef>
          </c:yVal>
          <c:smooth val="0"/>
        </c:ser>
        <c:axId val="44781259"/>
        <c:axId val="48814828"/>
      </c:scatterChart>
      <c:valAx>
        <c:axId val="44781259"/>
        <c:scaling>
          <c:orientation val="minMax"/>
          <c:max val="2011"/>
          <c:min val="200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14828"/>
        <c:crosses val="autoZero"/>
        <c:crossBetween val="midCat"/>
        <c:dispUnits/>
      </c:valAx>
      <c:valAx>
        <c:axId val="48814828"/>
        <c:scaling>
          <c:orientation val="minMax"/>
          <c:max val="5.7"/>
          <c:min val="5.6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 fra SULD (m)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81259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SKRP
vertikal plot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25"/>
          <c:y val="0.20125"/>
          <c:w val="0.867"/>
          <c:h val="0.76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SMID!$O$10:$O$17</c:f>
              <c:numCache/>
            </c:numRef>
          </c:xVal>
          <c:yVal>
            <c:numRef>
              <c:f>SMID!$R$10:$R$17</c:f>
              <c:numCache/>
            </c:numRef>
          </c:yVal>
          <c:smooth val="0"/>
        </c:ser>
        <c:axId val="24798601"/>
        <c:axId val="56654058"/>
      </c:scatterChart>
      <c:valAx>
        <c:axId val="24798601"/>
        <c:scaling>
          <c:orientation val="minMax"/>
          <c:max val="2013"/>
          <c:min val="200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54058"/>
        <c:crosses val="autoZero"/>
        <c:crossBetween val="midCat"/>
        <c:dispUnits/>
        <c:majorUnit val="2"/>
      </c:valAx>
      <c:valAx>
        <c:axId val="56654058"/>
        <c:scaling>
          <c:orientation val="minMax"/>
          <c:max val="117.28"/>
          <c:min val="117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ELLIPSOIDEHØJDE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98601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SUL1
plan plot 1 x 1 cm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87"/>
          <c:w val="0.9325"/>
          <c:h val="0.78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SULD!$M$10:$M$18</c:f>
              <c:numCache/>
            </c:numRef>
          </c:xVal>
          <c:yVal>
            <c:numRef>
              <c:f>SULD!$L$10:$L$18</c:f>
              <c:numCache/>
            </c:numRef>
          </c:yVal>
          <c:smooth val="0"/>
        </c:ser>
        <c:axId val="37417837"/>
        <c:axId val="5651534"/>
      </c:scatterChart>
      <c:valAx>
        <c:axId val="37417837"/>
        <c:scaling>
          <c:orientation val="minMax"/>
          <c:max val="25.814"/>
          <c:min val="25.804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651534"/>
        <c:crosses val="autoZero"/>
        <c:crossBetween val="midCat"/>
        <c:dispUnits/>
      </c:valAx>
      <c:valAx>
        <c:axId val="5651534"/>
        <c:scaling>
          <c:orientation val="minMax"/>
          <c:max val="23.408"/>
          <c:min val="23.398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74178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SUL2
plan plot 1 x 1 cm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865"/>
          <c:w val="0.9355"/>
          <c:h val="0.78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SULD!$R$10:$R$18</c:f>
              <c:numCache/>
            </c:numRef>
          </c:xVal>
          <c:yVal>
            <c:numRef>
              <c:f>SULD!$Q$10:$Q$18</c:f>
              <c:numCache/>
            </c:numRef>
          </c:yVal>
          <c:smooth val="0"/>
        </c:ser>
        <c:axId val="11327887"/>
        <c:axId val="25063216"/>
      </c:scatterChart>
      <c:valAx>
        <c:axId val="11327887"/>
        <c:scaling>
          <c:orientation val="minMax"/>
          <c:max val="28.35"/>
          <c:min val="28.34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5063216"/>
        <c:crosses val="autoZero"/>
        <c:crossBetween val="midCat"/>
        <c:dispUnits/>
      </c:valAx>
      <c:valAx>
        <c:axId val="25063216"/>
        <c:scaling>
          <c:orientation val="minMax"/>
          <c:max val="-28.49"/>
          <c:min val="-28.5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13278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SUL3
plan plot 1 x 1 cm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86"/>
          <c:w val="0.93525"/>
          <c:h val="0.78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SULD!$W$10:$W$18</c:f>
              <c:numCache/>
            </c:numRef>
          </c:xVal>
          <c:yVal>
            <c:numRef>
              <c:f>SULD!$V$10:$V$18</c:f>
              <c:numCache/>
            </c:numRef>
          </c:yVal>
          <c:smooth val="0"/>
        </c:ser>
        <c:axId val="15212849"/>
        <c:axId val="66360210"/>
      </c:scatterChart>
      <c:valAx>
        <c:axId val="15212849"/>
        <c:scaling>
          <c:orientation val="minMax"/>
          <c:max val="1.885"/>
          <c:min val="1.875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6360210"/>
        <c:crosses val="autoZero"/>
        <c:crossBetween val="midCat"/>
        <c:dispUnits/>
      </c:valAx>
      <c:valAx>
        <c:axId val="66360210"/>
        <c:scaling>
          <c:orientation val="minMax"/>
          <c:max val="-45.694"/>
          <c:min val="-45.704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52128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SUL4
plan plot 1 x 1 cm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8525"/>
          <c:w val="0.9355"/>
          <c:h val="0.78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SULD!$AB$10:$AB$18</c:f>
              <c:numCache/>
            </c:numRef>
          </c:xVal>
          <c:yVal>
            <c:numRef>
              <c:f>SULD!$AA$10:$AA$18</c:f>
              <c:numCache/>
            </c:numRef>
          </c:yVal>
          <c:smooth val="0"/>
        </c:ser>
        <c:axId val="61598291"/>
        <c:axId val="2345332"/>
      </c:scatterChart>
      <c:valAx>
        <c:axId val="61598291"/>
        <c:scaling>
          <c:orientation val="minMax"/>
          <c:max val="-27.52"/>
          <c:min val="-27.53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345332"/>
        <c:crosses val="autoZero"/>
        <c:crossBetween val="midCat"/>
        <c:dispUnits/>
      </c:valAx>
      <c:valAx>
        <c:axId val="2345332"/>
        <c:scaling>
          <c:orientation val="minMax"/>
          <c:max val="-22.84"/>
          <c:min val="-22.85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15982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GRAV
plan plot 1 x 1 cm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8475"/>
          <c:w val="0.93675"/>
          <c:h val="0.7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SULD!$AG$13:$AG$18</c:f>
              <c:numCache/>
            </c:numRef>
          </c:xVal>
          <c:yVal>
            <c:numRef>
              <c:f>SULD!$AF$13:$AF$18</c:f>
              <c:numCache/>
            </c:numRef>
          </c:yVal>
          <c:smooth val="0"/>
        </c:ser>
        <c:axId val="26170613"/>
        <c:axId val="55521494"/>
      </c:scatterChart>
      <c:valAx>
        <c:axId val="26170613"/>
        <c:scaling>
          <c:orientation val="minMax"/>
          <c:max val="4544.71"/>
          <c:min val="4544.7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5521494"/>
        <c:crosses val="autoZero"/>
        <c:crossBetween val="midCat"/>
        <c:dispUnits/>
      </c:valAx>
      <c:valAx>
        <c:axId val="55521494"/>
        <c:scaling>
          <c:orientation val="minMax"/>
          <c:max val="1075.435"/>
          <c:min val="1075.425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61706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BUD1     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"/>
          <c:y val="0.142"/>
          <c:w val="0.8532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BUDD!$K$10:$K$17</c:f>
              <c:numCache/>
            </c:numRef>
          </c:xVal>
          <c:yVal>
            <c:numRef>
              <c:f>BUDD!$N$10:$N$17</c:f>
              <c:numCache/>
            </c:numRef>
          </c:yVal>
          <c:smooth val="0"/>
        </c:ser>
        <c:axId val="16875799"/>
        <c:axId val="26339768"/>
      </c:scatterChart>
      <c:valAx>
        <c:axId val="16875799"/>
        <c:scaling>
          <c:orientation val="minMax"/>
          <c:max val="2012"/>
          <c:min val="200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39768"/>
        <c:crosses val="autoZero"/>
        <c:crossBetween val="midCat"/>
        <c:dispUnits/>
      </c:valAx>
      <c:valAx>
        <c:axId val="26339768"/>
        <c:scaling>
          <c:orientation val="minMax"/>
          <c:max val="7.31"/>
          <c:min val="7.2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 fra BUDP (m)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75799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BUD2   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"/>
          <c:y val="0.1415"/>
          <c:w val="0.85325"/>
          <c:h val="0.82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BUDD!$P$10:$P$17</c:f>
              <c:numCache/>
            </c:numRef>
          </c:xVal>
          <c:yVal>
            <c:numRef>
              <c:f>BUDD!$S$10:$S$17</c:f>
              <c:numCache/>
            </c:numRef>
          </c:yVal>
          <c:smooth val="0"/>
        </c:ser>
        <c:axId val="4820665"/>
        <c:axId val="64951322"/>
      </c:scatterChart>
      <c:valAx>
        <c:axId val="4820665"/>
        <c:scaling>
          <c:orientation val="minMax"/>
          <c:max val="2012"/>
          <c:min val="200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51322"/>
        <c:crosses val="autoZero"/>
        <c:crossBetween val="midCat"/>
        <c:dispUnits/>
      </c:valAx>
      <c:valAx>
        <c:axId val="64951322"/>
        <c:scaling>
          <c:orientation val="minMax"/>
          <c:max val="8.4"/>
          <c:min val="8.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 fra BUDP (m)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0665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BUD3    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5"/>
          <c:y val="0.141"/>
          <c:w val="0.85375"/>
          <c:h val="0.82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BUDD!$U$10:$U$17</c:f>
              <c:numCache/>
            </c:numRef>
          </c:xVal>
          <c:yVal>
            <c:numRef>
              <c:f>BUDD!$X$10:$X$17</c:f>
              <c:numCache/>
            </c:numRef>
          </c:yVal>
          <c:smooth val="0"/>
        </c:ser>
        <c:axId val="59153883"/>
        <c:axId val="33673212"/>
      </c:scatterChart>
      <c:valAx>
        <c:axId val="59153883"/>
        <c:scaling>
          <c:orientation val="minMax"/>
          <c:max val="2012"/>
          <c:min val="200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73212"/>
        <c:crosses val="autoZero"/>
        <c:crossBetween val="midCat"/>
        <c:dispUnits/>
      </c:valAx>
      <c:valAx>
        <c:axId val="33673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 fra BUDP (m)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53883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BUDD     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5"/>
          <c:y val="0.141"/>
          <c:w val="0.85375"/>
          <c:h val="0.82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BUDD!$Z$10:$Z$17</c:f>
              <c:numCache/>
            </c:numRef>
          </c:xVal>
          <c:yVal>
            <c:numRef>
              <c:f>BUDD!$AC$10:$AC$17</c:f>
              <c:numCache/>
            </c:numRef>
          </c:yVal>
          <c:smooth val="0"/>
        </c:ser>
        <c:axId val="45076093"/>
        <c:axId val="10304862"/>
      </c:scatterChart>
      <c:valAx>
        <c:axId val="45076093"/>
        <c:scaling>
          <c:orientation val="minMax"/>
          <c:max val="2012"/>
          <c:min val="200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04862"/>
        <c:crosses val="autoZero"/>
        <c:crossBetween val="midCat"/>
        <c:dispUnits/>
      </c:valAx>
      <c:valAx>
        <c:axId val="10304862"/>
        <c:scaling>
          <c:orientation val="minMax"/>
          <c:max val="6.09"/>
          <c:min val="6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 fra BUDP (m)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76093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HIR2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1415"/>
          <c:w val="0.85575"/>
          <c:h val="0.82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HIRS!$K$10:$K$16</c:f>
              <c:numCache/>
            </c:numRef>
          </c:xVal>
          <c:yVal>
            <c:numRef>
              <c:f>HIRS!$N$10:$N$16</c:f>
              <c:numCache/>
            </c:numRef>
          </c:yVal>
          <c:smooth val="0"/>
        </c:ser>
        <c:axId val="60047519"/>
        <c:axId val="53247040"/>
      </c:scatterChart>
      <c:valAx>
        <c:axId val="60047519"/>
        <c:scaling>
          <c:orientation val="minMax"/>
          <c:max val="2011"/>
          <c:min val="200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47040"/>
        <c:crosses val="autoZero"/>
        <c:crossBetween val="midCat"/>
        <c:dispUnits/>
      </c:valAx>
      <c:valAx>
        <c:axId val="53247040"/>
        <c:scaling>
          <c:orientation val="minMax"/>
          <c:max val="5.02"/>
          <c:min val="4.9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 fra HIRS (m)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47519"/>
        <c:crosses val="autoZero"/>
        <c:crossBetween val="midCat"/>
        <c:dispUnits/>
        <c:majorUnit val="0.01"/>
        <c:min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SKR3
vertikal plot    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25"/>
          <c:y val="0.19925"/>
          <c:w val="0.8605"/>
          <c:h val="0.7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SMID!$U$10:$U$17</c:f>
              <c:numCache/>
            </c:numRef>
          </c:xVal>
          <c:yVal>
            <c:numRef>
              <c:f>SMID!$X$10:$X$17</c:f>
              <c:numCache/>
            </c:numRef>
          </c:yVal>
          <c:smooth val="0"/>
        </c:ser>
        <c:axId val="59625643"/>
        <c:axId val="12325068"/>
      </c:scatterChart>
      <c:valAx>
        <c:axId val="59625643"/>
        <c:scaling>
          <c:orientation val="minMax"/>
          <c:max val="2013"/>
          <c:min val="200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25068"/>
        <c:crosses val="autoZero"/>
        <c:crossBetween val="midCat"/>
        <c:dispUnits/>
      </c:valAx>
      <c:valAx>
        <c:axId val="12325068"/>
        <c:scaling>
          <c:orientation val="minMax"/>
          <c:max val="117.78"/>
          <c:min val="117.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ELLIPSOIDEHØJDE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25643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HIR3 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141"/>
          <c:w val="0.85575"/>
          <c:h val="0.82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HIRS!$P$10:$P$16</c:f>
              <c:numCache/>
            </c:numRef>
          </c:xVal>
          <c:yVal>
            <c:numRef>
              <c:f>HIRS!$S$10:$S$16</c:f>
              <c:numCache/>
            </c:numRef>
          </c:yVal>
          <c:smooth val="0"/>
        </c:ser>
        <c:axId val="64689217"/>
        <c:axId val="33729698"/>
      </c:scatterChart>
      <c:valAx>
        <c:axId val="64689217"/>
        <c:scaling>
          <c:orientation val="minMax"/>
          <c:max val="2011"/>
          <c:min val="200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29698"/>
        <c:crosses val="autoZero"/>
        <c:crossBetween val="midCat"/>
        <c:dispUnits/>
      </c:valAx>
      <c:valAx>
        <c:axId val="33729698"/>
        <c:scaling>
          <c:orientation val="minMax"/>
          <c:max val="3.49"/>
          <c:min val="3.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 fra HIRS (m)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89217"/>
        <c:crosses val="autoZero"/>
        <c:crossBetween val="midCat"/>
        <c:dispUnits/>
        <c:majorUnit val="0.01"/>
        <c:min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HIR4  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14075"/>
          <c:w val="0.85475"/>
          <c:h val="0.82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HIRS!$U$10:$U$16</c:f>
              <c:numCache/>
            </c:numRef>
          </c:xVal>
          <c:yVal>
            <c:numRef>
              <c:f>HIRS!$X$10:$X$16</c:f>
              <c:numCache/>
            </c:numRef>
          </c:yVal>
          <c:smooth val="0"/>
        </c:ser>
        <c:axId val="50555235"/>
        <c:axId val="4910724"/>
      </c:scatterChart>
      <c:valAx>
        <c:axId val="50555235"/>
        <c:scaling>
          <c:orientation val="minMax"/>
          <c:max val="2011"/>
          <c:min val="200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0724"/>
        <c:crosses val="autoZero"/>
        <c:crossBetween val="midCat"/>
        <c:dispUnits/>
      </c:valAx>
      <c:valAx>
        <c:axId val="4910724"/>
        <c:scaling>
          <c:orientation val="minMax"/>
          <c:max val="3.91"/>
          <c:min val="3.8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 fra HIRS (m)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55235"/>
        <c:crosses val="autoZero"/>
        <c:crossBetween val="midCat"/>
        <c:dispUnits/>
        <c:majorUnit val="0.01"/>
        <c:min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HHLS 1,8 km 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4025"/>
          <c:w val="0.8595"/>
          <c:h val="0.82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HIRS!$Z$13:$Z$16</c:f>
              <c:numCache/>
            </c:numRef>
          </c:xVal>
          <c:yVal>
            <c:numRef>
              <c:f>HIRS!$AC$13:$AC$16</c:f>
              <c:numCache/>
            </c:numRef>
          </c:yVal>
          <c:smooth val="0"/>
        </c:ser>
        <c:axId val="6578181"/>
        <c:axId val="34103782"/>
      </c:scatterChart>
      <c:valAx>
        <c:axId val="6578181"/>
        <c:scaling>
          <c:orientation val="minMax"/>
          <c:max val="2011"/>
          <c:min val="200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03782"/>
        <c:crosses val="autoZero"/>
        <c:crossBetween val="midCat"/>
        <c:dispUnits/>
        <c:majorUnit val="2"/>
        <c:minorUnit val="1"/>
      </c:valAx>
      <c:valAx>
        <c:axId val="34103782"/>
        <c:scaling>
          <c:orientation val="minMax"/>
          <c:max val="14.8"/>
          <c:min val="14.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 fra HIRS (m)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8181"/>
        <c:crossesAt val="2004"/>
        <c:crossBetween val="midCat"/>
        <c:dispUnits/>
        <c:majorUnit val="0.01"/>
        <c:min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ESC1   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"/>
          <c:y val="0.141"/>
          <c:w val="0.85325"/>
          <c:h val="0.82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ESC!$K$10:$K$15</c:f>
              <c:numCache/>
            </c:numRef>
          </c:xVal>
          <c:yVal>
            <c:numRef>
              <c:f>ESC!$N$10:$N$15</c:f>
              <c:numCache/>
            </c:numRef>
          </c:yVal>
          <c:smooth val="0"/>
        </c:ser>
        <c:axId val="19732519"/>
        <c:axId val="35006152"/>
      </c:scatterChart>
      <c:valAx>
        <c:axId val="19732519"/>
        <c:scaling>
          <c:orientation val="minMax"/>
          <c:max val="2011"/>
          <c:min val="200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06152"/>
        <c:crosses val="autoZero"/>
        <c:crossBetween val="midCat"/>
        <c:dispUnits/>
      </c:valAx>
      <c:valAx>
        <c:axId val="35006152"/>
        <c:scaling>
          <c:orientation val="minMax"/>
          <c:max val="6.63"/>
          <c:min val="6.5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 fra ESBC (m)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32519"/>
        <c:crosses val="autoZero"/>
        <c:crossBetween val="midCat"/>
        <c:dispUnits/>
        <c:majorUnit val="0.01"/>
        <c:min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ESC2     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14075"/>
          <c:w val="0.85575"/>
          <c:h val="0.82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ESC!$P$10:$P$15</c:f>
              <c:numCache/>
            </c:numRef>
          </c:xVal>
          <c:yVal>
            <c:numRef>
              <c:f>ESC!$S$10:$S$15</c:f>
              <c:numCache/>
            </c:numRef>
          </c:yVal>
          <c:smooth val="0"/>
        </c:ser>
        <c:axId val="40153545"/>
        <c:axId val="2579754"/>
      </c:scatterChart>
      <c:valAx>
        <c:axId val="40153545"/>
        <c:scaling>
          <c:orientation val="minMax"/>
          <c:max val="2011"/>
          <c:min val="200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9754"/>
        <c:crosses val="autoZero"/>
        <c:crossBetween val="midCat"/>
        <c:dispUnits/>
      </c:valAx>
      <c:valAx>
        <c:axId val="2579754"/>
        <c:scaling>
          <c:orientation val="minMax"/>
          <c:max val="7.26"/>
          <c:min val="7.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 fra ESBC (m)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53545"/>
        <c:crosses val="autoZero"/>
        <c:crossBetween val="midCat"/>
        <c:dispUnits/>
        <c:majorUnit val="0.01"/>
        <c:min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ESC3     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25"/>
          <c:y val="0.14025"/>
          <c:w val="0.85525"/>
          <c:h val="0.82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ESC!$U$10:$U$15</c:f>
              <c:numCache/>
            </c:numRef>
          </c:xVal>
          <c:yVal>
            <c:numRef>
              <c:f>ESC!$X$10:$X$15</c:f>
              <c:numCache/>
            </c:numRef>
          </c:yVal>
          <c:smooth val="0"/>
        </c:ser>
        <c:axId val="48909547"/>
        <c:axId val="46605580"/>
      </c:scatterChart>
      <c:valAx>
        <c:axId val="48909547"/>
        <c:scaling>
          <c:orientation val="minMax"/>
          <c:max val="2011"/>
          <c:min val="200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05580"/>
        <c:crosses val="autoZero"/>
        <c:crossBetween val="midCat"/>
        <c:dispUnits/>
      </c:valAx>
      <c:valAx>
        <c:axId val="46605580"/>
        <c:scaling>
          <c:orientation val="minMax"/>
          <c:max val="2"/>
          <c:min val="1.9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 fra ESBC (m)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09547"/>
        <c:crosses val="autoZero"/>
        <c:crossBetween val="midCat"/>
        <c:dispUnits/>
        <c:majorUnit val="0.01"/>
        <c:min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HAVN    3,3 km    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4025"/>
          <c:w val="0.85425"/>
          <c:h val="0.82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ESC!$AE$10:$AE$16</c:f>
              <c:numCache/>
            </c:numRef>
          </c:xVal>
          <c:yVal>
            <c:numRef>
              <c:f>ESC!$AH$10:$AH$16</c:f>
              <c:numCache/>
            </c:numRef>
          </c:yVal>
          <c:smooth val="0"/>
        </c:ser>
        <c:axId val="24447373"/>
        <c:axId val="22584942"/>
      </c:scatterChart>
      <c:valAx>
        <c:axId val="24447373"/>
        <c:scaling>
          <c:orientation val="minMax"/>
          <c:max val="2012"/>
          <c:min val="200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84942"/>
        <c:crosses val="autoZero"/>
        <c:crossBetween val="midCat"/>
        <c:dispUnits/>
      </c:valAx>
      <c:valAx>
        <c:axId val="22584942"/>
        <c:scaling>
          <c:orientation val="minMax"/>
          <c:max val="-2.3"/>
          <c:min val="-2.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 fra ESBC (m)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47373"/>
        <c:crosses val="autoZero"/>
        <c:crossBetween val="midCat"/>
        <c:dispUnits/>
        <c:majorUnit val="0.01"/>
        <c:min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ESH1   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14075"/>
          <c:w val="0.85575"/>
          <c:h val="0.82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ESH!$K$10:$K$15</c:f>
              <c:numCache/>
            </c:numRef>
          </c:xVal>
          <c:yVal>
            <c:numRef>
              <c:f>ESH!$N$10:$N$15</c:f>
              <c:numCache/>
            </c:numRef>
          </c:yVal>
          <c:smooth val="0"/>
        </c:ser>
        <c:axId val="43255727"/>
        <c:axId val="35055952"/>
      </c:scatterChart>
      <c:valAx>
        <c:axId val="43255727"/>
        <c:scaling>
          <c:orientation val="minMax"/>
          <c:max val="2011"/>
          <c:min val="200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55952"/>
        <c:crosses val="autoZero"/>
        <c:crossBetween val="midCat"/>
        <c:dispUnits/>
      </c:valAx>
      <c:valAx>
        <c:axId val="35055952"/>
        <c:scaling>
          <c:orientation val="minMax"/>
          <c:max val="6.83"/>
          <c:min val="6.7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 fra ESBH (m)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55727"/>
        <c:crosses val="autoZero"/>
        <c:crossBetween val="midCat"/>
        <c:dispUnits/>
        <c:majorUnit val="0.01"/>
        <c:min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ESH2     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5"/>
          <c:y val="0.14025"/>
          <c:w val="0.85625"/>
          <c:h val="0.82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ESH!$P$10:$P$15</c:f>
              <c:numCache/>
            </c:numRef>
          </c:xVal>
          <c:yVal>
            <c:numRef>
              <c:f>ESH!$S$10:$S$15</c:f>
              <c:numCache/>
            </c:numRef>
          </c:yVal>
          <c:smooth val="0"/>
        </c:ser>
        <c:axId val="44984145"/>
        <c:axId val="1385906"/>
      </c:scatterChart>
      <c:valAx>
        <c:axId val="44984145"/>
        <c:scaling>
          <c:orientation val="minMax"/>
          <c:max val="2011"/>
          <c:min val="200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5906"/>
        <c:crosses val="autoZero"/>
        <c:crossBetween val="midCat"/>
        <c:dispUnits/>
      </c:valAx>
      <c:valAx>
        <c:axId val="1385906"/>
        <c:scaling>
          <c:orientation val="minMax"/>
          <c:max val="6.51"/>
          <c:min val="6.4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 fra ESBH (m)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84145"/>
        <c:crosses val="autoZero"/>
        <c:crossBetween val="midCat"/>
        <c:dispUnits/>
        <c:majorUnit val="0.01"/>
        <c:min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ESH3     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14025"/>
          <c:w val="0.85475"/>
          <c:h val="0.82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ESH!$U$10:$U$15</c:f>
              <c:numCache/>
            </c:numRef>
          </c:xVal>
          <c:yVal>
            <c:numRef>
              <c:f>ESH!$X$10:$X$15</c:f>
              <c:numCache/>
            </c:numRef>
          </c:yVal>
          <c:smooth val="0"/>
        </c:ser>
        <c:axId val="215155"/>
        <c:axId val="20870036"/>
      </c:scatterChart>
      <c:valAx>
        <c:axId val="215155"/>
        <c:scaling>
          <c:orientation val="minMax"/>
          <c:max val="2011"/>
          <c:min val="200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70036"/>
        <c:crosses val="autoZero"/>
        <c:crossBetween val="midCat"/>
        <c:dispUnits/>
      </c:valAx>
      <c:valAx>
        <c:axId val="20870036"/>
        <c:scaling>
          <c:orientation val="minMax"/>
          <c:max val="6.81"/>
          <c:min val="6.7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 fra ESBH (m)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155"/>
        <c:crosses val="autoZero"/>
        <c:crossBetween val="midCat"/>
        <c:dispUnits/>
        <c:majorUnit val="0.01"/>
        <c:min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VEJL 4,5 km
vertikal plot    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5"/>
          <c:y val="0.1955"/>
          <c:w val="0.86675"/>
          <c:h val="0.77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SMID!$AE$10:$AE$17</c:f>
              <c:numCache/>
            </c:numRef>
          </c:xVal>
          <c:yVal>
            <c:numRef>
              <c:f>SMID!$AH$10:$AH$17</c:f>
              <c:numCache/>
            </c:numRef>
          </c:yVal>
          <c:smooth val="0"/>
        </c:ser>
        <c:axId val="54680909"/>
        <c:axId val="2447918"/>
      </c:scatterChart>
      <c:valAx>
        <c:axId val="54680909"/>
        <c:scaling>
          <c:orientation val="minMax"/>
          <c:max val="2013"/>
          <c:min val="200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7918"/>
        <c:crosses val="autoZero"/>
        <c:crossBetween val="midCat"/>
        <c:dispUnits/>
        <c:majorUnit val="2"/>
      </c:valAx>
      <c:valAx>
        <c:axId val="2447918"/>
        <c:scaling>
          <c:orientation val="minMax"/>
          <c:max val="118.7"/>
          <c:min val="118.6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ELLIPSOIDEHØJDE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80909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HAVN   0,6 km    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4025"/>
          <c:w val="0.8595"/>
          <c:h val="0.82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ESH!$AE$10:$AE$16</c:f>
              <c:numCache/>
            </c:numRef>
          </c:xVal>
          <c:yVal>
            <c:numRef>
              <c:f>ESH!$AH$10:$AH$16</c:f>
              <c:numCache/>
            </c:numRef>
          </c:yVal>
          <c:smooth val="0"/>
        </c:ser>
        <c:axId val="11127573"/>
        <c:axId val="5632758"/>
      </c:scatterChart>
      <c:valAx>
        <c:axId val="11127573"/>
        <c:scaling>
          <c:orientation val="minMax"/>
          <c:max val="2012"/>
          <c:min val="200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2758"/>
        <c:crosses val="autoZero"/>
        <c:crossBetween val="midCat"/>
        <c:dispUnits/>
      </c:valAx>
      <c:valAx>
        <c:axId val="5632758"/>
        <c:scaling>
          <c:orientation val="minMax"/>
          <c:max val="7.09"/>
          <c:min val="7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 fra ESBH (m)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27573"/>
        <c:crosses val="autoZero"/>
        <c:crossBetween val="midCat"/>
        <c:dispUnits/>
        <c:majorUnit val="0.01"/>
        <c:min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GED1     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14075"/>
          <c:w val="0.85475"/>
          <c:h val="0.82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GED!$K$10:$K$15</c:f>
              <c:numCache/>
            </c:numRef>
          </c:xVal>
          <c:yVal>
            <c:numRef>
              <c:f>GED!$N$10:$N$15</c:f>
              <c:numCache/>
            </c:numRef>
          </c:yVal>
          <c:smooth val="0"/>
        </c:ser>
        <c:axId val="9506615"/>
        <c:axId val="49726424"/>
      </c:scatterChart>
      <c:valAx>
        <c:axId val="9506615"/>
        <c:scaling>
          <c:orientation val="minMax"/>
          <c:max val="2011"/>
          <c:min val="200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26424"/>
        <c:crosses val="autoZero"/>
        <c:crossBetween val="midCat"/>
        <c:dispUnits/>
      </c:valAx>
      <c:valAx>
        <c:axId val="49726424"/>
        <c:scaling>
          <c:orientation val="minMax"/>
          <c:max val="3.16"/>
          <c:min val="3.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 fra GESR (m)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06615"/>
        <c:crosses val="autoZero"/>
        <c:crossBetween val="midCat"/>
        <c:dispUnits/>
        <c:majorUnit val="0.01"/>
        <c:min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GED2     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14075"/>
          <c:w val="0.85575"/>
          <c:h val="0.82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GED!$P$10:$P$16</c:f>
              <c:numCache/>
            </c:numRef>
          </c:xVal>
          <c:yVal>
            <c:numRef>
              <c:f>GED!$S$10:$S$16</c:f>
              <c:numCache/>
            </c:numRef>
          </c:yVal>
          <c:smooth val="0"/>
        </c:ser>
        <c:axId val="58733785"/>
        <c:axId val="60032570"/>
      </c:scatterChart>
      <c:valAx>
        <c:axId val="58733785"/>
        <c:scaling>
          <c:orientation val="minMax"/>
          <c:max val="2012"/>
          <c:min val="200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32570"/>
        <c:crosses val="autoZero"/>
        <c:crossBetween val="midCat"/>
        <c:dispUnits/>
        <c:majorUnit val="2"/>
        <c:minorUnit val="1"/>
      </c:valAx>
      <c:valAx>
        <c:axId val="60032570"/>
        <c:scaling>
          <c:orientation val="minMax"/>
          <c:max val="4.25"/>
          <c:min val="4.2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 fra GESR (m)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33785"/>
        <c:crosses val="autoZero"/>
        <c:crossBetween val="midCat"/>
        <c:dispUnits/>
        <c:majorUnit val="0.01"/>
        <c:min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GED3     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14025"/>
          <c:w val="0.85475"/>
          <c:h val="0.82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GED!$U$10:$U$16</c:f>
              <c:numCache/>
            </c:numRef>
          </c:xVal>
          <c:yVal>
            <c:numRef>
              <c:f>GED!$X$10:$X$16</c:f>
              <c:numCache/>
            </c:numRef>
          </c:yVal>
          <c:smooth val="0"/>
        </c:ser>
        <c:axId val="51796987"/>
        <c:axId val="58251804"/>
      </c:scatterChart>
      <c:valAx>
        <c:axId val="51796987"/>
        <c:scaling>
          <c:orientation val="minMax"/>
          <c:max val="2012"/>
          <c:min val="200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51804"/>
        <c:crosses val="autoZero"/>
        <c:crossBetween val="midCat"/>
        <c:dispUnits/>
      </c:valAx>
      <c:valAx>
        <c:axId val="58251804"/>
        <c:scaling>
          <c:orientation val="minMax"/>
          <c:max val="4.43"/>
          <c:min val="4.3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 fra GESR (m)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96987"/>
        <c:crosses val="autoZero"/>
        <c:crossBetween val="midCat"/>
        <c:dispUnits/>
        <c:majorUnit val="0.01"/>
        <c:min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GED4     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25"/>
          <c:y val="0.13975"/>
          <c:w val="0.85525"/>
          <c:h val="0.82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GED!$Z$10:$Z$16</c:f>
              <c:numCache/>
            </c:numRef>
          </c:xVal>
          <c:yVal>
            <c:numRef>
              <c:f>GED!$AC$10:$AC$16</c:f>
              <c:numCache/>
            </c:numRef>
          </c:yVal>
          <c:smooth val="0"/>
        </c:ser>
        <c:axId val="13280413"/>
        <c:axId val="13131646"/>
      </c:scatterChart>
      <c:valAx>
        <c:axId val="13280413"/>
        <c:scaling>
          <c:orientation val="minMax"/>
          <c:max val="2012"/>
          <c:min val="200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31646"/>
        <c:crosses val="autoZero"/>
        <c:crossBetween val="midCat"/>
        <c:dispUnits/>
        <c:majorUnit val="2"/>
        <c:minorUnit val="2"/>
      </c:valAx>
      <c:valAx>
        <c:axId val="13131646"/>
        <c:scaling>
          <c:orientation val="minMax"/>
          <c:max val="4.43"/>
          <c:min val="4.3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 fra GESR (m)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80413"/>
        <c:crossesAt val="2004"/>
        <c:crossBetween val="midCat"/>
        <c:dispUnits/>
        <c:majorUnit val="0.01"/>
        <c:min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GEDN   1,7 km     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13975"/>
          <c:w val="0.85475"/>
          <c:h val="0.82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GED!$AJ$10:$AJ$16</c:f>
              <c:numCache/>
            </c:numRef>
          </c:xVal>
          <c:yVal>
            <c:numRef>
              <c:f>GED!$AM$10:$AM$16</c:f>
              <c:numCache/>
            </c:numRef>
          </c:yVal>
          <c:smooth val="0"/>
        </c:ser>
        <c:axId val="65810111"/>
        <c:axId val="8238688"/>
      </c:scatterChart>
      <c:valAx>
        <c:axId val="65810111"/>
        <c:scaling>
          <c:orientation val="minMax"/>
          <c:max val="2012"/>
          <c:min val="200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38688"/>
        <c:crosses val="autoZero"/>
        <c:crossBetween val="midCat"/>
        <c:dispUnits/>
        <c:majorUnit val="2"/>
        <c:minorUnit val="1"/>
      </c:valAx>
      <c:valAx>
        <c:axId val="8238688"/>
        <c:scaling>
          <c:orientation val="minMax"/>
          <c:max val="1.44"/>
          <c:min val="1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 fra GESR (m)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10111"/>
        <c:crossesAt val="2004"/>
        <c:crossBetween val="midCat"/>
        <c:dispUnits/>
        <c:majorUnit val="0.01"/>
        <c:minorUnit val="0.00297171000000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SKR4
vertikal plot     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198"/>
          <c:w val="0.86575"/>
          <c:h val="0.76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SMID!$Z$10:$Z$17</c:f>
              <c:numCache/>
            </c:numRef>
          </c:xVal>
          <c:yVal>
            <c:numRef>
              <c:f>SMID!$AC$10:$AC$17</c:f>
              <c:numCache/>
            </c:numRef>
          </c:yVal>
          <c:smooth val="0"/>
        </c:ser>
        <c:axId val="36121455"/>
        <c:axId val="14120208"/>
      </c:scatterChart>
      <c:valAx>
        <c:axId val="36121455"/>
        <c:scaling>
          <c:orientation val="minMax"/>
          <c:max val="2013"/>
          <c:min val="200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20208"/>
        <c:crosses val="autoZero"/>
        <c:crossBetween val="midCat"/>
        <c:dispUnits/>
      </c:valAx>
      <c:valAx>
        <c:axId val="14120208"/>
        <c:scaling>
          <c:orientation val="minMax"/>
          <c:max val="118.84"/>
          <c:min val="118.8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ELLIPSOIDEHØJDE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21455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SKR2 
plan plot 0,5 x 0,5 cm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9175"/>
          <c:w val="0.93225"/>
          <c:h val="0.776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SMID!$L$10:$L$17</c:f>
              <c:numCache/>
            </c:numRef>
          </c:xVal>
          <c:yVal>
            <c:numRef>
              <c:f>SMID!$K$10:$K$17</c:f>
              <c:numCache/>
            </c:numRef>
          </c:yVal>
          <c:smooth val="0"/>
        </c:ser>
        <c:axId val="27482897"/>
        <c:axId val="48595314"/>
      </c:scatterChart>
      <c:valAx>
        <c:axId val="27482897"/>
        <c:scaling>
          <c:orientation val="minMax"/>
          <c:max val="535205.77"/>
          <c:min val="535205.765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8595314"/>
        <c:crosses val="autoZero"/>
        <c:crossBetween val="midCat"/>
        <c:dispUnits/>
        <c:majorUnit val="0.001"/>
        <c:minorUnit val="0.001"/>
      </c:valAx>
      <c:valAx>
        <c:axId val="48595314"/>
        <c:scaling>
          <c:orientation val="minMax"/>
          <c:max val="6166212.144"/>
          <c:min val="6166212.139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27482897"/>
        <c:crosses val="autoZero"/>
        <c:crossBetween val="midCat"/>
        <c:dispUnits/>
        <c:majorUnit val="0.001"/>
        <c:min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SKRP 
plan plot 0,5 x 0,5 cm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93"/>
          <c:w val="0.93275"/>
          <c:h val="0.77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SMID!$Q$10:$Q$17</c:f>
              <c:numCache/>
            </c:numRef>
          </c:xVal>
          <c:yVal>
            <c:numRef>
              <c:f>SMID!$P$10:$P$17</c:f>
              <c:numCache/>
            </c:numRef>
          </c:yVal>
          <c:smooth val="0"/>
        </c:ser>
        <c:axId val="16124979"/>
        <c:axId val="20619092"/>
      </c:scatterChart>
      <c:valAx>
        <c:axId val="16124979"/>
        <c:scaling>
          <c:orientation val="minMax"/>
          <c:max val="535194.417"/>
          <c:min val="535194.412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0619092"/>
        <c:crosses val="autoZero"/>
        <c:crossBetween val="midCat"/>
        <c:dispUnits/>
        <c:majorUnit val="0.001"/>
        <c:minorUnit val="0.001"/>
      </c:valAx>
      <c:valAx>
        <c:axId val="20619092"/>
        <c:scaling>
          <c:orientation val="minMax"/>
          <c:max val="6166217.0695"/>
          <c:min val="6166217.064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6124979"/>
        <c:crosses val="autoZero"/>
        <c:crossBetween val="midCat"/>
        <c:dispUnits/>
        <c:maj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SKR3 
plan plot 0,5 x 0,5 cm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865"/>
          <c:w val="0.92925"/>
          <c:h val="0.782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SMID!$W$10:$W$17</c:f>
              <c:numCache/>
            </c:numRef>
          </c:xVal>
          <c:yVal>
            <c:numRef>
              <c:f>SMID!$V$10:$V$17</c:f>
              <c:numCache/>
            </c:numRef>
          </c:yVal>
          <c:smooth val="0"/>
        </c:ser>
        <c:axId val="53894869"/>
        <c:axId val="60419766"/>
      </c:scatterChart>
      <c:valAx>
        <c:axId val="53894869"/>
        <c:scaling>
          <c:orientation val="minMax"/>
          <c:max val="535190.579"/>
          <c:min val="535190.574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0419766"/>
        <c:crosses val="autoZero"/>
        <c:crossBetween val="midCat"/>
        <c:dispUnits/>
        <c:majorUnit val="0.001"/>
        <c:minorUnit val="0.001"/>
      </c:valAx>
      <c:valAx>
        <c:axId val="60419766"/>
        <c:scaling>
          <c:orientation val="minMax"/>
          <c:max val="6166229.344"/>
          <c:min val="6166229.339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3894869"/>
        <c:crosses val="autoZero"/>
        <c:crossBetween val="midCat"/>
        <c:dispUnits/>
        <c:majorUnit val="0.001"/>
        <c:min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SKR4 
plan plot 0,5 x 0,5 cm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775"/>
          <c:w val="0.92975"/>
          <c:h val="0.78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SMID!$AB$10:$AB$17</c:f>
              <c:numCache/>
            </c:numRef>
          </c:xVal>
          <c:yVal>
            <c:numRef>
              <c:f>SMID!$AA$10:$AA$17</c:f>
              <c:numCache/>
            </c:numRef>
          </c:yVal>
          <c:smooth val="0"/>
        </c:ser>
        <c:axId val="22246135"/>
        <c:axId val="10391448"/>
      </c:scatterChart>
      <c:valAx>
        <c:axId val="22246135"/>
        <c:scaling>
          <c:orientation val="minMax"/>
          <c:max val="535198.216"/>
          <c:min val="535198.21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0391448"/>
        <c:crosses val="autoZero"/>
        <c:crossBetween val="midCat"/>
        <c:dispUnits/>
        <c:majorUnit val="0.001"/>
        <c:minorUnit val="0.001"/>
      </c:valAx>
      <c:valAx>
        <c:axId val="10391448"/>
        <c:scaling>
          <c:orientation val="minMax"/>
          <c:max val="6166245.397"/>
          <c:min val="6166245.39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2246135"/>
        <c:crosses val="autoZero"/>
        <c:crossBetween val="midCat"/>
        <c:dispUnits/>
        <c:majorUnit val="0.001"/>
        <c:min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42</xdr:row>
      <xdr:rowOff>9525</xdr:rowOff>
    </xdr:from>
    <xdr:to>
      <xdr:col>11</xdr:col>
      <xdr:colOff>466725</xdr:colOff>
      <xdr:row>59</xdr:row>
      <xdr:rowOff>28575</xdr:rowOff>
    </xdr:to>
    <xdr:graphicFrame>
      <xdr:nvGraphicFramePr>
        <xdr:cNvPr id="1" name="Chart 2"/>
        <xdr:cNvGraphicFramePr/>
      </xdr:nvGraphicFramePr>
      <xdr:xfrm>
        <a:off x="5772150" y="7153275"/>
        <a:ext cx="3086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200025</xdr:colOff>
      <xdr:row>41</xdr:row>
      <xdr:rowOff>152400</xdr:rowOff>
    </xdr:from>
    <xdr:to>
      <xdr:col>16</xdr:col>
      <xdr:colOff>866775</xdr:colOff>
      <xdr:row>59</xdr:row>
      <xdr:rowOff>85725</xdr:rowOff>
    </xdr:to>
    <xdr:graphicFrame>
      <xdr:nvGraphicFramePr>
        <xdr:cNvPr id="2" name="Chart 3"/>
        <xdr:cNvGraphicFramePr/>
      </xdr:nvGraphicFramePr>
      <xdr:xfrm>
        <a:off x="10334625" y="7134225"/>
        <a:ext cx="30956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523875</xdr:colOff>
      <xdr:row>42</xdr:row>
      <xdr:rowOff>0</xdr:rowOff>
    </xdr:from>
    <xdr:to>
      <xdr:col>22</xdr:col>
      <xdr:colOff>714375</xdr:colOff>
      <xdr:row>59</xdr:row>
      <xdr:rowOff>123825</xdr:rowOff>
    </xdr:to>
    <xdr:graphicFrame>
      <xdr:nvGraphicFramePr>
        <xdr:cNvPr id="3" name="Chart 4"/>
        <xdr:cNvGraphicFramePr/>
      </xdr:nvGraphicFramePr>
      <xdr:xfrm>
        <a:off x="14954250" y="7143750"/>
        <a:ext cx="2952750" cy="2952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209550</xdr:colOff>
      <xdr:row>42</xdr:row>
      <xdr:rowOff>9525</xdr:rowOff>
    </xdr:from>
    <xdr:to>
      <xdr:col>33</xdr:col>
      <xdr:colOff>104775</xdr:colOff>
      <xdr:row>60</xdr:row>
      <xdr:rowOff>28575</xdr:rowOff>
    </xdr:to>
    <xdr:graphicFrame>
      <xdr:nvGraphicFramePr>
        <xdr:cNvPr id="4" name="Chart 5"/>
        <xdr:cNvGraphicFramePr/>
      </xdr:nvGraphicFramePr>
      <xdr:xfrm>
        <a:off x="22812375" y="7153275"/>
        <a:ext cx="3086100" cy="3009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295275</xdr:colOff>
      <xdr:row>42</xdr:row>
      <xdr:rowOff>19050</xdr:rowOff>
    </xdr:from>
    <xdr:to>
      <xdr:col>28</xdr:col>
      <xdr:colOff>66675</xdr:colOff>
      <xdr:row>60</xdr:row>
      <xdr:rowOff>0</xdr:rowOff>
    </xdr:to>
    <xdr:graphicFrame>
      <xdr:nvGraphicFramePr>
        <xdr:cNvPr id="5" name="Chart 6"/>
        <xdr:cNvGraphicFramePr/>
      </xdr:nvGraphicFramePr>
      <xdr:xfrm>
        <a:off x="18878550" y="7162800"/>
        <a:ext cx="3067050" cy="2971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21</xdr:row>
      <xdr:rowOff>28575</xdr:rowOff>
    </xdr:from>
    <xdr:to>
      <xdr:col>11</xdr:col>
      <xdr:colOff>333375</xdr:colOff>
      <xdr:row>39</xdr:row>
      <xdr:rowOff>152400</xdr:rowOff>
    </xdr:to>
    <xdr:graphicFrame>
      <xdr:nvGraphicFramePr>
        <xdr:cNvPr id="6" name="Chart 8"/>
        <xdr:cNvGraphicFramePr/>
      </xdr:nvGraphicFramePr>
      <xdr:xfrm>
        <a:off x="5829300" y="3695700"/>
        <a:ext cx="2895600" cy="3114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200025</xdr:colOff>
      <xdr:row>21</xdr:row>
      <xdr:rowOff>76200</xdr:rowOff>
    </xdr:from>
    <xdr:to>
      <xdr:col>16</xdr:col>
      <xdr:colOff>685800</xdr:colOff>
      <xdr:row>40</xdr:row>
      <xdr:rowOff>19050</xdr:rowOff>
    </xdr:to>
    <xdr:graphicFrame>
      <xdr:nvGraphicFramePr>
        <xdr:cNvPr id="7" name="Chart 9"/>
        <xdr:cNvGraphicFramePr/>
      </xdr:nvGraphicFramePr>
      <xdr:xfrm>
        <a:off x="10334625" y="3743325"/>
        <a:ext cx="2914650" cy="3095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466725</xdr:colOff>
      <xdr:row>21</xdr:row>
      <xdr:rowOff>47625</xdr:rowOff>
    </xdr:from>
    <xdr:to>
      <xdr:col>22</xdr:col>
      <xdr:colOff>485775</xdr:colOff>
      <xdr:row>39</xdr:row>
      <xdr:rowOff>152400</xdr:rowOff>
    </xdr:to>
    <xdr:graphicFrame>
      <xdr:nvGraphicFramePr>
        <xdr:cNvPr id="8" name="Chart 10"/>
        <xdr:cNvGraphicFramePr/>
      </xdr:nvGraphicFramePr>
      <xdr:xfrm>
        <a:off x="14897100" y="3714750"/>
        <a:ext cx="2781300" cy="3095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24</xdr:col>
      <xdr:colOff>466725</xdr:colOff>
      <xdr:row>21</xdr:row>
      <xdr:rowOff>57150</xdr:rowOff>
    </xdr:from>
    <xdr:to>
      <xdr:col>27</xdr:col>
      <xdr:colOff>809625</xdr:colOff>
      <xdr:row>40</xdr:row>
      <xdr:rowOff>9525</xdr:rowOff>
    </xdr:to>
    <xdr:graphicFrame>
      <xdr:nvGraphicFramePr>
        <xdr:cNvPr id="9" name="Chart 11"/>
        <xdr:cNvGraphicFramePr/>
      </xdr:nvGraphicFramePr>
      <xdr:xfrm>
        <a:off x="19050000" y="3724275"/>
        <a:ext cx="2790825" cy="3105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30</xdr:col>
      <xdr:colOff>295275</xdr:colOff>
      <xdr:row>21</xdr:row>
      <xdr:rowOff>19050</xdr:rowOff>
    </xdr:from>
    <xdr:to>
      <xdr:col>33</xdr:col>
      <xdr:colOff>447675</xdr:colOff>
      <xdr:row>39</xdr:row>
      <xdr:rowOff>142875</xdr:rowOff>
    </xdr:to>
    <xdr:graphicFrame>
      <xdr:nvGraphicFramePr>
        <xdr:cNvPr id="10" name="Chart 12"/>
        <xdr:cNvGraphicFramePr/>
      </xdr:nvGraphicFramePr>
      <xdr:xfrm>
        <a:off x="23536275" y="3686175"/>
        <a:ext cx="2705100" cy="3114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35</xdr:col>
      <xdr:colOff>19050</xdr:colOff>
      <xdr:row>42</xdr:row>
      <xdr:rowOff>0</xdr:rowOff>
    </xdr:from>
    <xdr:to>
      <xdr:col>39</xdr:col>
      <xdr:colOff>95250</xdr:colOff>
      <xdr:row>59</xdr:row>
      <xdr:rowOff>76200</xdr:rowOff>
    </xdr:to>
    <xdr:graphicFrame>
      <xdr:nvGraphicFramePr>
        <xdr:cNvPr id="11" name="Chart 14"/>
        <xdr:cNvGraphicFramePr/>
      </xdr:nvGraphicFramePr>
      <xdr:xfrm>
        <a:off x="27041475" y="7143750"/>
        <a:ext cx="2990850" cy="2905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6</xdr:col>
      <xdr:colOff>247650</xdr:colOff>
      <xdr:row>39</xdr:row>
      <xdr:rowOff>133350</xdr:rowOff>
    </xdr:to>
    <xdr:graphicFrame>
      <xdr:nvGraphicFramePr>
        <xdr:cNvPr id="12" name="Chart 16"/>
        <xdr:cNvGraphicFramePr/>
      </xdr:nvGraphicFramePr>
      <xdr:xfrm>
        <a:off x="1819275" y="3667125"/>
        <a:ext cx="3009900" cy="3124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42</xdr:row>
      <xdr:rowOff>0</xdr:rowOff>
    </xdr:from>
    <xdr:to>
      <xdr:col>6</xdr:col>
      <xdr:colOff>361950</xdr:colOff>
      <xdr:row>58</xdr:row>
      <xdr:rowOff>152400</xdr:rowOff>
    </xdr:to>
    <xdr:graphicFrame>
      <xdr:nvGraphicFramePr>
        <xdr:cNvPr id="13" name="Chart 17"/>
        <xdr:cNvGraphicFramePr/>
      </xdr:nvGraphicFramePr>
      <xdr:xfrm>
        <a:off x="1819275" y="7143750"/>
        <a:ext cx="3124200" cy="2819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35</xdr:col>
      <xdr:colOff>561975</xdr:colOff>
      <xdr:row>21</xdr:row>
      <xdr:rowOff>47625</xdr:rowOff>
    </xdr:from>
    <xdr:to>
      <xdr:col>39</xdr:col>
      <xdr:colOff>381000</xdr:colOff>
      <xdr:row>40</xdr:row>
      <xdr:rowOff>19050</xdr:rowOff>
    </xdr:to>
    <xdr:graphicFrame>
      <xdr:nvGraphicFramePr>
        <xdr:cNvPr id="14" name="Chart 18"/>
        <xdr:cNvGraphicFramePr/>
      </xdr:nvGraphicFramePr>
      <xdr:xfrm>
        <a:off x="27584400" y="3714750"/>
        <a:ext cx="2733675" cy="3124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40</xdr:row>
      <xdr:rowOff>0</xdr:rowOff>
    </xdr:from>
    <xdr:to>
      <xdr:col>13</xdr:col>
      <xdr:colOff>142875</xdr:colOff>
      <xdr:row>58</xdr:row>
      <xdr:rowOff>152400</xdr:rowOff>
    </xdr:to>
    <xdr:graphicFrame>
      <xdr:nvGraphicFramePr>
        <xdr:cNvPr id="1" name="Chart 1"/>
        <xdr:cNvGraphicFramePr/>
      </xdr:nvGraphicFramePr>
      <xdr:xfrm>
        <a:off x="5743575" y="7029450"/>
        <a:ext cx="28003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28575</xdr:colOff>
      <xdr:row>39</xdr:row>
      <xdr:rowOff>209550</xdr:rowOff>
    </xdr:from>
    <xdr:to>
      <xdr:col>18</xdr:col>
      <xdr:colOff>447675</xdr:colOff>
      <xdr:row>58</xdr:row>
      <xdr:rowOff>142875</xdr:rowOff>
    </xdr:to>
    <xdr:graphicFrame>
      <xdr:nvGraphicFramePr>
        <xdr:cNvPr id="2" name="Chart 2"/>
        <xdr:cNvGraphicFramePr/>
      </xdr:nvGraphicFramePr>
      <xdr:xfrm>
        <a:off x="9058275" y="7019925"/>
        <a:ext cx="298132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85725</xdr:colOff>
      <xdr:row>39</xdr:row>
      <xdr:rowOff>171450</xdr:rowOff>
    </xdr:from>
    <xdr:to>
      <xdr:col>23</xdr:col>
      <xdr:colOff>514350</xdr:colOff>
      <xdr:row>58</xdr:row>
      <xdr:rowOff>114300</xdr:rowOff>
    </xdr:to>
    <xdr:graphicFrame>
      <xdr:nvGraphicFramePr>
        <xdr:cNvPr id="3" name="Chart 3"/>
        <xdr:cNvGraphicFramePr/>
      </xdr:nvGraphicFramePr>
      <xdr:xfrm>
        <a:off x="12306300" y="6981825"/>
        <a:ext cx="2990850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152400</xdr:colOff>
      <xdr:row>39</xdr:row>
      <xdr:rowOff>200025</xdr:rowOff>
    </xdr:from>
    <xdr:to>
      <xdr:col>33</xdr:col>
      <xdr:colOff>361950</xdr:colOff>
      <xdr:row>59</xdr:row>
      <xdr:rowOff>0</xdr:rowOff>
    </xdr:to>
    <xdr:graphicFrame>
      <xdr:nvGraphicFramePr>
        <xdr:cNvPr id="4" name="Chart 5"/>
        <xdr:cNvGraphicFramePr/>
      </xdr:nvGraphicFramePr>
      <xdr:xfrm>
        <a:off x="18773775" y="7010400"/>
        <a:ext cx="3019425" cy="3209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57150</xdr:colOff>
      <xdr:row>39</xdr:row>
      <xdr:rowOff>209550</xdr:rowOff>
    </xdr:from>
    <xdr:to>
      <xdr:col>28</xdr:col>
      <xdr:colOff>466725</xdr:colOff>
      <xdr:row>59</xdr:row>
      <xdr:rowOff>0</xdr:rowOff>
    </xdr:to>
    <xdr:graphicFrame>
      <xdr:nvGraphicFramePr>
        <xdr:cNvPr id="5" name="Chart 6"/>
        <xdr:cNvGraphicFramePr/>
      </xdr:nvGraphicFramePr>
      <xdr:xfrm>
        <a:off x="15468600" y="7019925"/>
        <a:ext cx="2990850" cy="3200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19</xdr:row>
      <xdr:rowOff>0</xdr:rowOff>
    </xdr:from>
    <xdr:to>
      <xdr:col>13</xdr:col>
      <xdr:colOff>200025</xdr:colOff>
      <xdr:row>37</xdr:row>
      <xdr:rowOff>123825</xdr:rowOff>
    </xdr:to>
    <xdr:graphicFrame>
      <xdr:nvGraphicFramePr>
        <xdr:cNvPr id="6" name="Chart 7"/>
        <xdr:cNvGraphicFramePr/>
      </xdr:nvGraphicFramePr>
      <xdr:xfrm>
        <a:off x="5695950" y="3419475"/>
        <a:ext cx="2905125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18</xdr:col>
      <xdr:colOff>476250</xdr:colOff>
      <xdr:row>37</xdr:row>
      <xdr:rowOff>133350</xdr:rowOff>
    </xdr:to>
    <xdr:graphicFrame>
      <xdr:nvGraphicFramePr>
        <xdr:cNvPr id="7" name="Chart 9"/>
        <xdr:cNvGraphicFramePr/>
      </xdr:nvGraphicFramePr>
      <xdr:xfrm>
        <a:off x="9029700" y="3419475"/>
        <a:ext cx="3038475" cy="3200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0</xdr:colOff>
      <xdr:row>19</xdr:row>
      <xdr:rowOff>0</xdr:rowOff>
    </xdr:from>
    <xdr:to>
      <xdr:col>23</xdr:col>
      <xdr:colOff>466725</xdr:colOff>
      <xdr:row>37</xdr:row>
      <xdr:rowOff>142875</xdr:rowOff>
    </xdr:to>
    <xdr:graphicFrame>
      <xdr:nvGraphicFramePr>
        <xdr:cNvPr id="8" name="Chart 10"/>
        <xdr:cNvGraphicFramePr/>
      </xdr:nvGraphicFramePr>
      <xdr:xfrm>
        <a:off x="12220575" y="3419475"/>
        <a:ext cx="3028950" cy="3209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24</xdr:col>
      <xdr:colOff>0</xdr:colOff>
      <xdr:row>19</xdr:row>
      <xdr:rowOff>0</xdr:rowOff>
    </xdr:from>
    <xdr:to>
      <xdr:col>28</xdr:col>
      <xdr:colOff>457200</xdr:colOff>
      <xdr:row>37</xdr:row>
      <xdr:rowOff>152400</xdr:rowOff>
    </xdr:to>
    <xdr:graphicFrame>
      <xdr:nvGraphicFramePr>
        <xdr:cNvPr id="9" name="Chart 11"/>
        <xdr:cNvGraphicFramePr/>
      </xdr:nvGraphicFramePr>
      <xdr:xfrm>
        <a:off x="15411450" y="3419475"/>
        <a:ext cx="3038475" cy="3219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29</xdr:col>
      <xdr:colOff>0</xdr:colOff>
      <xdr:row>19</xdr:row>
      <xdr:rowOff>0</xdr:rowOff>
    </xdr:from>
    <xdr:to>
      <xdr:col>33</xdr:col>
      <xdr:colOff>285750</xdr:colOff>
      <xdr:row>38</xdr:row>
      <xdr:rowOff>0</xdr:rowOff>
    </xdr:to>
    <xdr:graphicFrame>
      <xdr:nvGraphicFramePr>
        <xdr:cNvPr id="10" name="Chart 12"/>
        <xdr:cNvGraphicFramePr/>
      </xdr:nvGraphicFramePr>
      <xdr:xfrm>
        <a:off x="18621375" y="3419475"/>
        <a:ext cx="3095625" cy="3228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581025</xdr:colOff>
      <xdr:row>18</xdr:row>
      <xdr:rowOff>85725</xdr:rowOff>
    </xdr:from>
    <xdr:to>
      <xdr:col>13</xdr:col>
      <xdr:colOff>285750</xdr:colOff>
      <xdr:row>37</xdr:row>
      <xdr:rowOff>28575</xdr:rowOff>
    </xdr:to>
    <xdr:graphicFrame>
      <xdr:nvGraphicFramePr>
        <xdr:cNvPr id="1" name="Chart 3"/>
        <xdr:cNvGraphicFramePr/>
      </xdr:nvGraphicFramePr>
      <xdr:xfrm>
        <a:off x="5524500" y="3343275"/>
        <a:ext cx="28098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18</xdr:row>
      <xdr:rowOff>85725</xdr:rowOff>
    </xdr:from>
    <xdr:to>
      <xdr:col>18</xdr:col>
      <xdr:colOff>409575</xdr:colOff>
      <xdr:row>37</xdr:row>
      <xdr:rowOff>38100</xdr:rowOff>
    </xdr:to>
    <xdr:graphicFrame>
      <xdr:nvGraphicFramePr>
        <xdr:cNvPr id="2" name="Chart 4"/>
        <xdr:cNvGraphicFramePr/>
      </xdr:nvGraphicFramePr>
      <xdr:xfrm>
        <a:off x="8658225" y="3343275"/>
        <a:ext cx="280987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0</xdr:colOff>
      <xdr:row>18</xdr:row>
      <xdr:rowOff>85725</xdr:rowOff>
    </xdr:from>
    <xdr:to>
      <xdr:col>23</xdr:col>
      <xdr:colOff>419100</xdr:colOff>
      <xdr:row>37</xdr:row>
      <xdr:rowOff>47625</xdr:rowOff>
    </xdr:to>
    <xdr:graphicFrame>
      <xdr:nvGraphicFramePr>
        <xdr:cNvPr id="3" name="Chart 5"/>
        <xdr:cNvGraphicFramePr/>
      </xdr:nvGraphicFramePr>
      <xdr:xfrm>
        <a:off x="11668125" y="3343275"/>
        <a:ext cx="2819400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19050</xdr:colOff>
      <xdr:row>18</xdr:row>
      <xdr:rowOff>85725</xdr:rowOff>
    </xdr:from>
    <xdr:to>
      <xdr:col>28</xdr:col>
      <xdr:colOff>438150</xdr:colOff>
      <xdr:row>37</xdr:row>
      <xdr:rowOff>47625</xdr:rowOff>
    </xdr:to>
    <xdr:graphicFrame>
      <xdr:nvGraphicFramePr>
        <xdr:cNvPr id="4" name="Chart 6"/>
        <xdr:cNvGraphicFramePr/>
      </xdr:nvGraphicFramePr>
      <xdr:xfrm>
        <a:off x="14697075" y="3343275"/>
        <a:ext cx="2819400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17</xdr:row>
      <xdr:rowOff>0</xdr:rowOff>
    </xdr:from>
    <xdr:to>
      <xdr:col>13</xdr:col>
      <xdr:colOff>419100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5657850" y="3095625"/>
        <a:ext cx="28575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17</xdr:row>
      <xdr:rowOff>0</xdr:rowOff>
    </xdr:from>
    <xdr:to>
      <xdr:col>18</xdr:col>
      <xdr:colOff>428625</xdr:colOff>
      <xdr:row>35</xdr:row>
      <xdr:rowOff>123825</xdr:rowOff>
    </xdr:to>
    <xdr:graphicFrame>
      <xdr:nvGraphicFramePr>
        <xdr:cNvPr id="2" name="Chart 2"/>
        <xdr:cNvGraphicFramePr/>
      </xdr:nvGraphicFramePr>
      <xdr:xfrm>
        <a:off x="8705850" y="3095625"/>
        <a:ext cx="28575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0</xdr:colOff>
      <xdr:row>17</xdr:row>
      <xdr:rowOff>0</xdr:rowOff>
    </xdr:from>
    <xdr:to>
      <xdr:col>23</xdr:col>
      <xdr:colOff>438150</xdr:colOff>
      <xdr:row>35</xdr:row>
      <xdr:rowOff>133350</xdr:rowOff>
    </xdr:to>
    <xdr:graphicFrame>
      <xdr:nvGraphicFramePr>
        <xdr:cNvPr id="3" name="Chart 3"/>
        <xdr:cNvGraphicFramePr/>
      </xdr:nvGraphicFramePr>
      <xdr:xfrm>
        <a:off x="11744325" y="3095625"/>
        <a:ext cx="2838450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0</xdr:colOff>
      <xdr:row>17</xdr:row>
      <xdr:rowOff>0</xdr:rowOff>
    </xdr:from>
    <xdr:to>
      <xdr:col>28</xdr:col>
      <xdr:colOff>95250</xdr:colOff>
      <xdr:row>35</xdr:row>
      <xdr:rowOff>142875</xdr:rowOff>
    </xdr:to>
    <xdr:graphicFrame>
      <xdr:nvGraphicFramePr>
        <xdr:cNvPr id="4" name="Chart 4"/>
        <xdr:cNvGraphicFramePr/>
      </xdr:nvGraphicFramePr>
      <xdr:xfrm>
        <a:off x="14754225" y="3095625"/>
        <a:ext cx="2933700" cy="3209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16</xdr:row>
      <xdr:rowOff>0</xdr:rowOff>
    </xdr:from>
    <xdr:to>
      <xdr:col>13</xdr:col>
      <xdr:colOff>66675</xdr:colOff>
      <xdr:row>34</xdr:row>
      <xdr:rowOff>123825</xdr:rowOff>
    </xdr:to>
    <xdr:graphicFrame>
      <xdr:nvGraphicFramePr>
        <xdr:cNvPr id="1" name="Chart 4"/>
        <xdr:cNvGraphicFramePr/>
      </xdr:nvGraphicFramePr>
      <xdr:xfrm>
        <a:off x="5657850" y="2857500"/>
        <a:ext cx="28098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16</xdr:row>
      <xdr:rowOff>0</xdr:rowOff>
    </xdr:from>
    <xdr:to>
      <xdr:col>18</xdr:col>
      <xdr:colOff>419100</xdr:colOff>
      <xdr:row>34</xdr:row>
      <xdr:rowOff>133350</xdr:rowOff>
    </xdr:to>
    <xdr:graphicFrame>
      <xdr:nvGraphicFramePr>
        <xdr:cNvPr id="2" name="Chart 5"/>
        <xdr:cNvGraphicFramePr/>
      </xdr:nvGraphicFramePr>
      <xdr:xfrm>
        <a:off x="9010650" y="2857500"/>
        <a:ext cx="285750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0</xdr:colOff>
      <xdr:row>16</xdr:row>
      <xdr:rowOff>0</xdr:rowOff>
    </xdr:from>
    <xdr:to>
      <xdr:col>23</xdr:col>
      <xdr:colOff>428625</xdr:colOff>
      <xdr:row>34</xdr:row>
      <xdr:rowOff>142875</xdr:rowOff>
    </xdr:to>
    <xdr:graphicFrame>
      <xdr:nvGraphicFramePr>
        <xdr:cNvPr id="3" name="Chart 6"/>
        <xdr:cNvGraphicFramePr/>
      </xdr:nvGraphicFramePr>
      <xdr:xfrm>
        <a:off x="12058650" y="2857500"/>
        <a:ext cx="284797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219075</xdr:colOff>
      <xdr:row>17</xdr:row>
      <xdr:rowOff>95250</xdr:rowOff>
    </xdr:from>
    <xdr:to>
      <xdr:col>33</xdr:col>
      <xdr:colOff>219075</xdr:colOff>
      <xdr:row>36</xdr:row>
      <xdr:rowOff>76200</xdr:rowOff>
    </xdr:to>
    <xdr:graphicFrame>
      <xdr:nvGraphicFramePr>
        <xdr:cNvPr id="4" name="Chart 7"/>
        <xdr:cNvGraphicFramePr/>
      </xdr:nvGraphicFramePr>
      <xdr:xfrm>
        <a:off x="18316575" y="3190875"/>
        <a:ext cx="2828925" cy="3209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16</xdr:row>
      <xdr:rowOff>0</xdr:rowOff>
    </xdr:from>
    <xdr:to>
      <xdr:col>13</xdr:col>
      <xdr:colOff>419100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5695950" y="2857500"/>
        <a:ext cx="28575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16</xdr:row>
      <xdr:rowOff>0</xdr:rowOff>
    </xdr:from>
    <xdr:to>
      <xdr:col>18</xdr:col>
      <xdr:colOff>428625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8743950" y="2857500"/>
        <a:ext cx="286702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0</xdr:colOff>
      <xdr:row>16</xdr:row>
      <xdr:rowOff>0</xdr:rowOff>
    </xdr:from>
    <xdr:to>
      <xdr:col>23</xdr:col>
      <xdr:colOff>438150</xdr:colOff>
      <xdr:row>34</xdr:row>
      <xdr:rowOff>142875</xdr:rowOff>
    </xdr:to>
    <xdr:graphicFrame>
      <xdr:nvGraphicFramePr>
        <xdr:cNvPr id="3" name="Chart 3"/>
        <xdr:cNvGraphicFramePr/>
      </xdr:nvGraphicFramePr>
      <xdr:xfrm>
        <a:off x="11791950" y="2857500"/>
        <a:ext cx="28384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76200</xdr:colOff>
      <xdr:row>18</xdr:row>
      <xdr:rowOff>123825</xdr:rowOff>
    </xdr:from>
    <xdr:to>
      <xdr:col>33</xdr:col>
      <xdr:colOff>514350</xdr:colOff>
      <xdr:row>37</xdr:row>
      <xdr:rowOff>104775</xdr:rowOff>
    </xdr:to>
    <xdr:graphicFrame>
      <xdr:nvGraphicFramePr>
        <xdr:cNvPr id="4" name="Chart 4"/>
        <xdr:cNvGraphicFramePr/>
      </xdr:nvGraphicFramePr>
      <xdr:xfrm>
        <a:off x="17887950" y="3381375"/>
        <a:ext cx="2933700" cy="3209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19</xdr:row>
      <xdr:rowOff>9525</xdr:rowOff>
    </xdr:from>
    <xdr:to>
      <xdr:col>13</xdr:col>
      <xdr:colOff>438150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5667375" y="3429000"/>
        <a:ext cx="28384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18</xdr:row>
      <xdr:rowOff>152400</xdr:rowOff>
    </xdr:from>
    <xdr:to>
      <xdr:col>18</xdr:col>
      <xdr:colOff>438150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8677275" y="3409950"/>
        <a:ext cx="285750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590550</xdr:colOff>
      <xdr:row>19</xdr:row>
      <xdr:rowOff>9525</xdr:rowOff>
    </xdr:from>
    <xdr:to>
      <xdr:col>23</xdr:col>
      <xdr:colOff>419100</xdr:colOff>
      <xdr:row>37</xdr:row>
      <xdr:rowOff>152400</xdr:rowOff>
    </xdr:to>
    <xdr:graphicFrame>
      <xdr:nvGraphicFramePr>
        <xdr:cNvPr id="3" name="Chart 3"/>
        <xdr:cNvGraphicFramePr/>
      </xdr:nvGraphicFramePr>
      <xdr:xfrm>
        <a:off x="11687175" y="3429000"/>
        <a:ext cx="28384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38100</xdr:colOff>
      <xdr:row>19</xdr:row>
      <xdr:rowOff>19050</xdr:rowOff>
    </xdr:from>
    <xdr:to>
      <xdr:col>28</xdr:col>
      <xdr:colOff>485775</xdr:colOff>
      <xdr:row>38</xdr:row>
      <xdr:rowOff>9525</xdr:rowOff>
    </xdr:to>
    <xdr:graphicFrame>
      <xdr:nvGraphicFramePr>
        <xdr:cNvPr id="4" name="Chart 4"/>
        <xdr:cNvGraphicFramePr/>
      </xdr:nvGraphicFramePr>
      <xdr:xfrm>
        <a:off x="14754225" y="3438525"/>
        <a:ext cx="2847975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32</xdr:col>
      <xdr:colOff>523875</xdr:colOff>
      <xdr:row>19</xdr:row>
      <xdr:rowOff>0</xdr:rowOff>
    </xdr:from>
    <xdr:to>
      <xdr:col>36</xdr:col>
      <xdr:colOff>771525</xdr:colOff>
      <xdr:row>37</xdr:row>
      <xdr:rowOff>152400</xdr:rowOff>
    </xdr:to>
    <xdr:graphicFrame>
      <xdr:nvGraphicFramePr>
        <xdr:cNvPr id="5" name="Chart 5"/>
        <xdr:cNvGraphicFramePr/>
      </xdr:nvGraphicFramePr>
      <xdr:xfrm>
        <a:off x="20050125" y="3419475"/>
        <a:ext cx="2838450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M124"/>
  <sheetViews>
    <sheetView tabSelected="1" zoomScaleSheetLayoutView="100" zoomScalePageLayoutView="0" workbookViewId="0" topLeftCell="T21">
      <selection activeCell="Y30" sqref="Y30"/>
    </sheetView>
  </sheetViews>
  <sheetFormatPr defaultColWidth="9.140625" defaultRowHeight="12.75"/>
  <cols>
    <col min="2" max="2" width="9.00390625" style="0" bestFit="1" customWidth="1"/>
    <col min="4" max="4" width="12.8515625" style="0" customWidth="1"/>
    <col min="5" max="5" width="15.421875" style="5" customWidth="1"/>
    <col min="6" max="6" width="13.140625" style="5" customWidth="1"/>
    <col min="7" max="7" width="9.28125" style="5" bestFit="1" customWidth="1"/>
    <col min="9" max="9" width="9.57421875" style="0" bestFit="1" customWidth="1"/>
    <col min="10" max="10" width="13.28125" style="0" customWidth="1"/>
    <col min="11" max="11" width="15.8515625" style="0" customWidth="1"/>
    <col min="12" max="12" width="16.8515625" style="0" customWidth="1"/>
    <col min="13" max="13" width="9.28125" style="0" bestFit="1" customWidth="1"/>
    <col min="15" max="15" width="9.28125" style="0" bestFit="1" customWidth="1"/>
    <col min="16" max="16" width="18.00390625" style="0" customWidth="1"/>
    <col min="17" max="17" width="15.28125" style="0" customWidth="1"/>
    <col min="18" max="18" width="12.7109375" style="0" customWidth="1"/>
    <col min="20" max="20" width="9.57421875" style="0" bestFit="1" customWidth="1"/>
    <col min="21" max="21" width="9.28125" style="0" bestFit="1" customWidth="1"/>
    <col min="22" max="22" width="13.421875" style="0" customWidth="1"/>
    <col min="23" max="23" width="11.57421875" style="0" bestFit="1" customWidth="1"/>
    <col min="24" max="24" width="9.28125" style="0" bestFit="1" customWidth="1"/>
    <col min="25" max="25" width="11.421875" style="0" customWidth="1"/>
    <col min="26" max="26" width="10.57421875" style="0" customWidth="1"/>
    <col min="27" max="27" width="14.7109375" style="0" customWidth="1"/>
    <col min="28" max="28" width="12.7109375" style="0" customWidth="1"/>
    <col min="29" max="29" width="10.8515625" style="0" customWidth="1"/>
    <col min="30" max="30" width="9.57421875" style="0" bestFit="1" customWidth="1"/>
    <col min="31" max="31" width="11.140625" style="0" customWidth="1"/>
    <col min="32" max="32" width="14.7109375" style="0" customWidth="1"/>
    <col min="33" max="33" width="12.421875" style="0" customWidth="1"/>
    <col min="34" max="34" width="9.28125" style="0" bestFit="1" customWidth="1"/>
    <col min="37" max="37" width="13.421875" style="0" customWidth="1"/>
    <col min="38" max="38" width="12.00390625" style="0" customWidth="1"/>
  </cols>
  <sheetData>
    <row r="3" ht="20.25">
      <c r="G3" s="6" t="s">
        <v>1</v>
      </c>
    </row>
    <row r="4" ht="12.75">
      <c r="G4" s="5" t="s">
        <v>0</v>
      </c>
    </row>
    <row r="6" ht="20.25">
      <c r="E6" s="6"/>
    </row>
    <row r="8" spans="1:35" ht="15.75">
      <c r="A8" s="3"/>
      <c r="C8" t="s">
        <v>47</v>
      </c>
      <c r="E8" s="7"/>
      <c r="F8" s="7"/>
      <c r="G8" s="7"/>
      <c r="J8" s="2" t="s">
        <v>93</v>
      </c>
      <c r="O8" s="2" t="s">
        <v>94</v>
      </c>
      <c r="T8" s="2" t="s">
        <v>95</v>
      </c>
      <c r="Y8" s="2" t="s">
        <v>96</v>
      </c>
      <c r="AD8" t="s">
        <v>5</v>
      </c>
      <c r="AI8" t="s">
        <v>108</v>
      </c>
    </row>
    <row r="9" spans="2:39" ht="12.75">
      <c r="B9" s="1"/>
      <c r="C9" t="s">
        <v>99</v>
      </c>
      <c r="D9" t="s">
        <v>85</v>
      </c>
      <c r="E9" t="s">
        <v>86</v>
      </c>
      <c r="F9" t="s">
        <v>87</v>
      </c>
      <c r="J9" t="s">
        <v>99</v>
      </c>
      <c r="K9" t="s">
        <v>85</v>
      </c>
      <c r="L9" t="s">
        <v>86</v>
      </c>
      <c r="M9" t="s">
        <v>87</v>
      </c>
      <c r="O9" t="s">
        <v>99</v>
      </c>
      <c r="P9" t="s">
        <v>85</v>
      </c>
      <c r="Q9" t="s">
        <v>86</v>
      </c>
      <c r="R9" t="s">
        <v>87</v>
      </c>
      <c r="T9" t="s">
        <v>88</v>
      </c>
      <c r="U9" t="s">
        <v>99</v>
      </c>
      <c r="V9" t="s">
        <v>85</v>
      </c>
      <c r="W9" t="s">
        <v>86</v>
      </c>
      <c r="X9" t="s">
        <v>87</v>
      </c>
      <c r="AA9" t="s">
        <v>85</v>
      </c>
      <c r="AB9" t="s">
        <v>86</v>
      </c>
      <c r="AC9" t="s">
        <v>87</v>
      </c>
      <c r="AD9" t="s">
        <v>88</v>
      </c>
      <c r="AF9" t="s">
        <v>85</v>
      </c>
      <c r="AG9" t="s">
        <v>86</v>
      </c>
      <c r="AH9" t="s">
        <v>87</v>
      </c>
      <c r="AI9" t="s">
        <v>88</v>
      </c>
      <c r="AK9" t="s">
        <v>85</v>
      </c>
      <c r="AL9" t="s">
        <v>86</v>
      </c>
      <c r="AM9" t="s">
        <v>87</v>
      </c>
    </row>
    <row r="10" spans="2:39" ht="12.75">
      <c r="B10" s="2"/>
      <c r="C10" s="2">
        <v>2004</v>
      </c>
      <c r="D10" s="5">
        <v>6166227.4201</v>
      </c>
      <c r="E10" s="5">
        <v>535205.4681</v>
      </c>
      <c r="F10" s="5">
        <v>122.8313</v>
      </c>
      <c r="I10" s="2"/>
      <c r="J10" s="2">
        <v>2004</v>
      </c>
      <c r="K10" s="5">
        <v>6166212.1422</v>
      </c>
      <c r="L10" s="5">
        <v>535205.7689</v>
      </c>
      <c r="M10" s="5">
        <v>117.0735</v>
      </c>
      <c r="O10" s="2">
        <v>2004</v>
      </c>
      <c r="P10" s="5">
        <v>6166217.0656</v>
      </c>
      <c r="Q10" s="5">
        <v>535194.4131</v>
      </c>
      <c r="R10" s="5">
        <v>117.2692</v>
      </c>
      <c r="T10" s="2"/>
      <c r="U10" s="2">
        <v>2004</v>
      </c>
      <c r="V10" s="5">
        <v>6166229.341</v>
      </c>
      <c r="W10" s="5">
        <v>535190.5765</v>
      </c>
      <c r="X10" s="5">
        <v>117.7601</v>
      </c>
      <c r="Y10" s="2"/>
      <c r="Z10" s="2">
        <v>2004</v>
      </c>
      <c r="AA10" s="5">
        <v>6166245.3942</v>
      </c>
      <c r="AB10" s="5">
        <v>535198.2126</v>
      </c>
      <c r="AC10" s="5">
        <v>118.8219</v>
      </c>
      <c r="AE10">
        <v>2006</v>
      </c>
      <c r="AF10" s="5">
        <v>6170644.4522</v>
      </c>
      <c r="AG10" s="5">
        <v>536652.2652</v>
      </c>
      <c r="AH10" s="5">
        <v>118.6869</v>
      </c>
      <c r="AJ10">
        <v>2010</v>
      </c>
      <c r="AK10" s="5">
        <v>6167211.5417</v>
      </c>
      <c r="AL10" s="5">
        <v>534144.7532</v>
      </c>
      <c r="AM10" s="5">
        <v>119.5956</v>
      </c>
    </row>
    <row r="11" spans="2:39" ht="12.75">
      <c r="B11" s="2"/>
      <c r="C11" s="2">
        <v>2005</v>
      </c>
      <c r="D11" s="5">
        <v>6166227.4195</v>
      </c>
      <c r="E11" s="5">
        <v>535205.4678</v>
      </c>
      <c r="F11" s="5">
        <v>122.8328</v>
      </c>
      <c r="I11" s="2"/>
      <c r="J11" s="2">
        <v>2005</v>
      </c>
      <c r="K11" s="5">
        <v>6166212.1426</v>
      </c>
      <c r="L11" s="5">
        <v>535205.7665</v>
      </c>
      <c r="M11" s="5">
        <v>117.0743</v>
      </c>
      <c r="O11" s="2">
        <v>2005</v>
      </c>
      <c r="P11" s="5">
        <v>6166217.0664</v>
      </c>
      <c r="Q11" s="5">
        <v>535194.4143</v>
      </c>
      <c r="R11" s="5">
        <v>117.269</v>
      </c>
      <c r="T11" s="2"/>
      <c r="U11" s="2">
        <v>2005</v>
      </c>
      <c r="V11" s="5">
        <v>6166229.3416</v>
      </c>
      <c r="W11" s="5">
        <v>535190.5769</v>
      </c>
      <c r="X11" s="5">
        <v>117.7597</v>
      </c>
      <c r="Y11" s="2"/>
      <c r="Z11" s="2">
        <v>2005</v>
      </c>
      <c r="AA11" s="5">
        <v>6166245.393</v>
      </c>
      <c r="AB11" s="5">
        <v>535198.2138</v>
      </c>
      <c r="AC11" s="5">
        <v>118.8203</v>
      </c>
      <c r="AE11">
        <v>2007</v>
      </c>
      <c r="AF11" s="5">
        <v>6170644.45</v>
      </c>
      <c r="AG11" s="5">
        <v>536652.2644</v>
      </c>
      <c r="AH11" s="5">
        <v>118.682</v>
      </c>
      <c r="AJ11">
        <v>2011</v>
      </c>
      <c r="AK11" s="5">
        <v>6167211.5418</v>
      </c>
      <c r="AL11" s="5">
        <v>534144.752</v>
      </c>
      <c r="AM11" s="5">
        <v>119.5966</v>
      </c>
    </row>
    <row r="12" spans="2:39" ht="12.75">
      <c r="B12" s="2"/>
      <c r="C12" s="2">
        <v>2006</v>
      </c>
      <c r="D12" s="5">
        <v>6166227.4195</v>
      </c>
      <c r="E12" s="5">
        <v>535205.4681</v>
      </c>
      <c r="F12" s="5">
        <v>122.832</v>
      </c>
      <c r="I12" s="2"/>
      <c r="J12" s="2">
        <v>2006</v>
      </c>
      <c r="K12" s="5">
        <v>6166212.1415</v>
      </c>
      <c r="L12" s="5">
        <v>535205.7675</v>
      </c>
      <c r="M12" s="5">
        <v>117.074</v>
      </c>
      <c r="O12" s="2">
        <v>2006</v>
      </c>
      <c r="P12" s="5">
        <v>6166217.0664</v>
      </c>
      <c r="Q12" s="5">
        <v>535194.4139</v>
      </c>
      <c r="R12" s="5">
        <v>117.2697</v>
      </c>
      <c r="T12" s="2"/>
      <c r="U12" s="2">
        <v>2006</v>
      </c>
      <c r="V12" s="5">
        <v>6166229.3413</v>
      </c>
      <c r="W12" s="5">
        <v>535190.5775</v>
      </c>
      <c r="X12" s="5">
        <v>117.7611</v>
      </c>
      <c r="Y12" s="2"/>
      <c r="Z12" s="2">
        <v>2006</v>
      </c>
      <c r="AA12" s="5">
        <v>6166245.3946</v>
      </c>
      <c r="AB12" s="5">
        <v>535198.2125</v>
      </c>
      <c r="AC12" s="5">
        <v>118.8191</v>
      </c>
      <c r="AE12">
        <v>2008</v>
      </c>
      <c r="AF12" s="5">
        <v>6170644.4509</v>
      </c>
      <c r="AG12" s="5">
        <v>536652.2645</v>
      </c>
      <c r="AH12" s="5">
        <v>118.6862</v>
      </c>
      <c r="AJ12">
        <v>2012</v>
      </c>
      <c r="AK12" s="5">
        <v>6167211.5432</v>
      </c>
      <c r="AL12" s="5">
        <v>534144.755</v>
      </c>
      <c r="AM12" s="5">
        <v>119.5963</v>
      </c>
    </row>
    <row r="13" spans="2:34" ht="12.75">
      <c r="B13" s="2"/>
      <c r="C13" s="2">
        <v>2007</v>
      </c>
      <c r="D13" s="5">
        <v>6166227.4191</v>
      </c>
      <c r="E13" s="5">
        <v>535205.4691</v>
      </c>
      <c r="F13" s="5">
        <v>122.8327</v>
      </c>
      <c r="I13" s="1"/>
      <c r="J13" s="1">
        <v>2007</v>
      </c>
      <c r="K13" s="5">
        <v>6166212.142</v>
      </c>
      <c r="L13" s="5">
        <v>535205.7668</v>
      </c>
      <c r="M13" s="5">
        <v>117.0739</v>
      </c>
      <c r="O13" s="1">
        <v>2007</v>
      </c>
      <c r="P13" s="5">
        <v>6166217.0677</v>
      </c>
      <c r="Q13" s="5">
        <v>535194.4136</v>
      </c>
      <c r="R13" s="5">
        <v>117.2678</v>
      </c>
      <c r="T13" s="1"/>
      <c r="U13" s="1">
        <v>2007</v>
      </c>
      <c r="V13" s="5">
        <v>6166229.3407</v>
      </c>
      <c r="W13" s="5">
        <v>535190.5762</v>
      </c>
      <c r="X13" s="5">
        <v>117.7603</v>
      </c>
      <c r="Y13" s="1"/>
      <c r="Z13" s="1">
        <v>2007</v>
      </c>
      <c r="AA13" s="5">
        <v>6166245.3936</v>
      </c>
      <c r="AB13" s="5">
        <v>535198.2138</v>
      </c>
      <c r="AC13" s="5">
        <v>118.8212</v>
      </c>
      <c r="AE13">
        <v>2010</v>
      </c>
      <c r="AF13" s="5">
        <v>6170644.4506</v>
      </c>
      <c r="AG13" s="5">
        <v>536652.2649</v>
      </c>
      <c r="AH13" s="5">
        <v>118.6907</v>
      </c>
    </row>
    <row r="14" spans="2:29" ht="12.75">
      <c r="B14" s="2"/>
      <c r="C14" s="2">
        <v>2008</v>
      </c>
      <c r="D14" s="5">
        <v>6166227.4186</v>
      </c>
      <c r="E14" s="5">
        <v>535205.4689</v>
      </c>
      <c r="F14" s="5">
        <v>122.832</v>
      </c>
      <c r="I14" s="1"/>
      <c r="J14" s="1">
        <v>2008</v>
      </c>
      <c r="K14" s="5">
        <v>6166212.1424</v>
      </c>
      <c r="L14" s="5">
        <v>535205.7667</v>
      </c>
      <c r="M14" s="5">
        <v>117.0742</v>
      </c>
      <c r="O14" s="1">
        <v>2008</v>
      </c>
      <c r="P14" s="5">
        <v>6166217.0651</v>
      </c>
      <c r="Q14" s="5">
        <v>535194.4133</v>
      </c>
      <c r="R14" s="5">
        <v>117.2708</v>
      </c>
      <c r="T14" s="1"/>
      <c r="U14" s="1">
        <v>2008</v>
      </c>
      <c r="V14" s="5">
        <v>6166229.3425</v>
      </c>
      <c r="W14" s="5">
        <v>535190.5758</v>
      </c>
      <c r="X14" s="5">
        <v>117.758</v>
      </c>
      <c r="Y14" s="1"/>
      <c r="Z14" s="1">
        <v>2008</v>
      </c>
      <c r="AA14" s="5">
        <v>6166245.3942</v>
      </c>
      <c r="AB14" s="5">
        <v>535198.2146</v>
      </c>
      <c r="AC14" s="5">
        <v>118.8211</v>
      </c>
    </row>
    <row r="15" spans="2:29" ht="12.75">
      <c r="B15" s="2"/>
      <c r="C15" s="2">
        <v>2010</v>
      </c>
      <c r="D15" s="5">
        <v>6166227.4182</v>
      </c>
      <c r="E15" s="5">
        <v>535205.4688</v>
      </c>
      <c r="F15" s="5">
        <v>122.8354</v>
      </c>
      <c r="I15" s="1"/>
      <c r="J15" s="1">
        <v>2010</v>
      </c>
      <c r="K15" s="5">
        <v>6166212.1409</v>
      </c>
      <c r="L15" s="5">
        <v>535205.7668</v>
      </c>
      <c r="M15" s="5">
        <v>117.0739</v>
      </c>
      <c r="O15" s="1">
        <v>2010</v>
      </c>
      <c r="P15" s="5">
        <v>6166217.069</v>
      </c>
      <c r="Q15" s="5">
        <v>535194.4139</v>
      </c>
      <c r="R15" s="5">
        <v>117.2665</v>
      </c>
      <c r="T15" s="1"/>
      <c r="U15" s="1">
        <v>2010</v>
      </c>
      <c r="V15" s="5">
        <v>6166229.3417</v>
      </c>
      <c r="W15" s="5">
        <v>535190.5767</v>
      </c>
      <c r="X15" s="5">
        <v>117.7586</v>
      </c>
      <c r="Y15" s="1"/>
      <c r="Z15" s="1">
        <v>2010</v>
      </c>
      <c r="AA15" s="5">
        <v>6166245.3932</v>
      </c>
      <c r="AB15" s="5">
        <v>535198.213</v>
      </c>
      <c r="AC15" s="5">
        <v>118.8215</v>
      </c>
    </row>
    <row r="16" spans="3:29" ht="12.75">
      <c r="C16" s="2">
        <v>2011</v>
      </c>
      <c r="D16" s="5">
        <v>6166227.4186</v>
      </c>
      <c r="E16" s="5">
        <v>535205.4684</v>
      </c>
      <c r="F16" s="5">
        <v>122.8343</v>
      </c>
      <c r="I16" s="1"/>
      <c r="J16" s="1">
        <v>2011</v>
      </c>
      <c r="K16" s="5">
        <v>6166212.1409</v>
      </c>
      <c r="L16" s="5">
        <v>535205.7662</v>
      </c>
      <c r="M16" s="5">
        <v>117.0737</v>
      </c>
      <c r="O16" s="1">
        <v>2011</v>
      </c>
      <c r="P16" s="5">
        <v>6166217.0668</v>
      </c>
      <c r="Q16" s="5">
        <v>535194.4148</v>
      </c>
      <c r="R16" s="5">
        <v>117.2695</v>
      </c>
      <c r="T16" s="1"/>
      <c r="U16" s="1">
        <v>2011</v>
      </c>
      <c r="V16" s="5">
        <v>6166229.3414</v>
      </c>
      <c r="W16" s="5">
        <v>535190.5759</v>
      </c>
      <c r="X16" s="5">
        <v>117.7575</v>
      </c>
      <c r="Y16" s="1"/>
      <c r="Z16" s="1">
        <v>2011</v>
      </c>
      <c r="AA16" s="5">
        <v>6166245.3953</v>
      </c>
      <c r="AB16" s="5">
        <v>535198.2138</v>
      </c>
      <c r="AC16" s="5">
        <v>118.8209</v>
      </c>
    </row>
    <row r="17" spans="1:39" ht="15.75">
      <c r="A17" s="3"/>
      <c r="C17" s="2">
        <v>2012</v>
      </c>
      <c r="D17" s="5">
        <v>6166227.4192</v>
      </c>
      <c r="E17" s="5">
        <v>535205.4685</v>
      </c>
      <c r="F17" s="5">
        <v>122.8324</v>
      </c>
      <c r="G17" s="7"/>
      <c r="I17" s="1"/>
      <c r="J17" s="1">
        <v>2012</v>
      </c>
      <c r="K17" s="5">
        <v>6166212.1422</v>
      </c>
      <c r="L17" s="5">
        <v>535205.7663</v>
      </c>
      <c r="M17" s="5">
        <v>117.0748</v>
      </c>
      <c r="O17" s="1">
        <v>2012</v>
      </c>
      <c r="P17" s="5">
        <v>6166217.066</v>
      </c>
      <c r="Q17" s="5">
        <v>535194.4141</v>
      </c>
      <c r="R17" s="5">
        <v>117.2685</v>
      </c>
      <c r="T17" s="1"/>
      <c r="U17" s="1">
        <v>2012</v>
      </c>
      <c r="V17" s="5">
        <v>6166229.3418</v>
      </c>
      <c r="W17" s="5">
        <v>535190.5771</v>
      </c>
      <c r="X17" s="5">
        <v>117.7588</v>
      </c>
      <c r="Y17" s="1"/>
      <c r="Z17" s="1">
        <v>2012</v>
      </c>
      <c r="AA17" s="5">
        <v>6166245.3939</v>
      </c>
      <c r="AB17" s="5">
        <v>535198.2135</v>
      </c>
      <c r="AC17" s="5">
        <v>118.8213</v>
      </c>
      <c r="AK17" s="5"/>
      <c r="AL17" s="5"/>
      <c r="AM17" s="5"/>
    </row>
    <row r="18" spans="2:39" ht="12.75">
      <c r="B18" s="1"/>
      <c r="C18" s="2"/>
      <c r="D18" s="5">
        <f>STDEV(D10:D17)</f>
        <v>0.0006141193588903376</v>
      </c>
      <c r="E18" s="5">
        <f>STDEV(E10:E17)</f>
        <v>0.00045019835641968106</v>
      </c>
      <c r="F18" s="5">
        <f>STDEV(F10:F17)</f>
        <v>0.0013458268833721433</v>
      </c>
      <c r="I18" s="1"/>
      <c r="J18" s="1"/>
      <c r="K18" s="5">
        <f>STDEV(K10:K17)</f>
        <v>0.0006610327082432601</v>
      </c>
      <c r="L18" s="5">
        <f>STDEV(L10:L17)</f>
        <v>0.0008782084086528163</v>
      </c>
      <c r="M18" s="5">
        <f>STDEV(M10:M17)</f>
        <v>0.0003997767233984855</v>
      </c>
      <c r="O18" s="1"/>
      <c r="P18" s="5">
        <f>STDEV(P10:P17)</f>
        <v>0.0012360651201127415</v>
      </c>
      <c r="Q18" s="5">
        <f>STDEV(Q10:Q17)</f>
        <v>0.0005470701214380061</v>
      </c>
      <c r="R18" s="5">
        <f>STDEV(R10:R17)</f>
        <v>0.0013002746962530248</v>
      </c>
      <c r="T18" s="1"/>
      <c r="U18" s="1"/>
      <c r="V18" s="5">
        <f>STDEV(V10:V17)</f>
        <v>0.0005451081898019966</v>
      </c>
      <c r="W18" s="5">
        <f>STDEV(W10:W17)</f>
        <v>0.0005922113452589855</v>
      </c>
      <c r="X18" s="5">
        <f>STDEV(X10:X17)</f>
        <v>0.0012362818680002657</v>
      </c>
      <c r="Y18" s="1"/>
      <c r="Z18" s="1"/>
      <c r="AA18" s="5">
        <f>STDEV(AA10:AA17)</f>
        <v>0.0007502380775745931</v>
      </c>
      <c r="AB18" s="5">
        <f>STDEV(AB10:AB17)</f>
        <v>0.000709124203327247</v>
      </c>
      <c r="AC18" s="5">
        <f>STDEV(AC10:AC17)</f>
        <v>0.0008659222993822621</v>
      </c>
      <c r="AF18" s="5">
        <f>STDEV(AF10:AF17)</f>
        <v>0.0009287087912122321</v>
      </c>
      <c r="AG18" s="5">
        <f>STDEV(AG10:AG17)</f>
        <v>0.000369684546779093</v>
      </c>
      <c r="AH18" s="5">
        <f>STDEV(AH10:AH17)</f>
        <v>0.003565108693996734</v>
      </c>
      <c r="AK18" s="5">
        <f>STDEV(AK10:AK17)</f>
        <v>0.0008386498939478732</v>
      </c>
      <c r="AL18" s="5">
        <f>STDEV(AL10:AL17)</f>
        <v>0.0015099668970953875</v>
      </c>
      <c r="AM18" s="5">
        <f>STDEV(AM10:AM17)</f>
        <v>0.0005131601439400309</v>
      </c>
    </row>
    <row r="19" spans="2:29" ht="12.75">
      <c r="B19" s="2"/>
      <c r="C19" s="2"/>
      <c r="D19" s="2"/>
      <c r="I19" s="1"/>
      <c r="J19" s="1"/>
      <c r="K19" s="5"/>
      <c r="L19" s="5"/>
      <c r="M19" s="5"/>
      <c r="O19" s="1"/>
      <c r="P19" s="5"/>
      <c r="Q19" s="5"/>
      <c r="R19" s="5"/>
      <c r="T19" s="1"/>
      <c r="U19" s="1"/>
      <c r="V19" s="5"/>
      <c r="W19" s="5"/>
      <c r="X19" s="5"/>
      <c r="Y19" s="1"/>
      <c r="Z19" s="1"/>
      <c r="AA19" s="5"/>
      <c r="AB19" s="5"/>
      <c r="AC19" s="5"/>
    </row>
    <row r="20" spans="2:29" ht="12.75">
      <c r="B20" s="2"/>
      <c r="C20" s="2"/>
      <c r="D20" s="2"/>
      <c r="I20" s="1"/>
      <c r="J20" s="1"/>
      <c r="K20" s="5"/>
      <c r="L20" s="5"/>
      <c r="M20" s="5"/>
      <c r="O20" s="1"/>
      <c r="P20" s="5"/>
      <c r="Q20" s="5"/>
      <c r="R20" s="5"/>
      <c r="T20" s="1"/>
      <c r="U20" s="1"/>
      <c r="V20" s="5"/>
      <c r="W20" s="5"/>
      <c r="X20" s="5"/>
      <c r="Y20" s="1"/>
      <c r="Z20" s="1"/>
      <c r="AA20" s="5"/>
      <c r="AB20" s="5"/>
      <c r="AC20" s="5"/>
    </row>
    <row r="21" spans="2:26" ht="12.75">
      <c r="B21" s="2"/>
      <c r="C21" s="2"/>
      <c r="D21" s="2"/>
      <c r="I21" s="1"/>
      <c r="J21" s="1"/>
      <c r="N21" s="1"/>
      <c r="O21" s="1"/>
      <c r="P21" s="5"/>
      <c r="Q21" s="5"/>
      <c r="R21" s="5"/>
      <c r="T21" s="1"/>
      <c r="U21" s="1"/>
      <c r="V21" s="5"/>
      <c r="W21" s="5"/>
      <c r="X21" s="5"/>
      <c r="Y21" s="1"/>
      <c r="Z21" s="1"/>
    </row>
    <row r="22" spans="2:4" ht="12.75">
      <c r="B22" s="2"/>
      <c r="C22" s="2"/>
      <c r="D22" s="2"/>
    </row>
    <row r="23" spans="2:4" ht="12.75">
      <c r="B23" s="2"/>
      <c r="C23" s="2"/>
      <c r="D23" s="2"/>
    </row>
    <row r="24" spans="2:4" ht="12.75">
      <c r="B24" s="2"/>
      <c r="C24" s="2"/>
      <c r="D24" s="2"/>
    </row>
    <row r="26" spans="1:7" ht="15.75">
      <c r="A26" s="3"/>
      <c r="E26" s="7"/>
      <c r="F26" s="7"/>
      <c r="G26" s="7"/>
    </row>
    <row r="27" spans="2:4" ht="12.75">
      <c r="B27" s="1"/>
      <c r="C27" s="2"/>
      <c r="D27" s="1"/>
    </row>
    <row r="28" spans="2:4" ht="12.75">
      <c r="B28" s="2"/>
      <c r="C28" s="2"/>
      <c r="D28" s="2"/>
    </row>
    <row r="29" spans="2:4" ht="12.75">
      <c r="B29" s="2"/>
      <c r="C29" s="2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  <row r="35" spans="1:7" ht="15.75">
      <c r="A35" s="3"/>
      <c r="E35" s="7"/>
      <c r="F35" s="7"/>
      <c r="G35" s="7"/>
    </row>
    <row r="36" spans="2:4" ht="12.75">
      <c r="B36" s="1"/>
      <c r="C36" s="2"/>
      <c r="D36" s="1"/>
    </row>
    <row r="37" spans="2:4" ht="12.75">
      <c r="B37" s="2"/>
      <c r="C37" s="2"/>
      <c r="D37" s="1"/>
    </row>
    <row r="38" spans="2:4" ht="12.75">
      <c r="B38" s="2"/>
      <c r="C38" s="2"/>
      <c r="D38" s="1"/>
    </row>
    <row r="39" spans="2:4" ht="12.75">
      <c r="B39" s="2"/>
      <c r="C39" s="2"/>
      <c r="D39" s="1"/>
    </row>
    <row r="40" spans="2:4" ht="12.75">
      <c r="B40" s="2"/>
      <c r="C40" s="2"/>
      <c r="D40" s="1"/>
    </row>
    <row r="41" spans="2:4" ht="12.75">
      <c r="B41" s="2"/>
      <c r="C41" s="2"/>
      <c r="D41" s="1"/>
    </row>
    <row r="42" spans="2:4" ht="12.75">
      <c r="B42" s="2"/>
      <c r="C42" s="2"/>
      <c r="D42" s="1"/>
    </row>
    <row r="44" spans="1:7" ht="15.75">
      <c r="A44" s="3"/>
      <c r="E44" s="7"/>
      <c r="F44" s="7"/>
      <c r="G44" s="7"/>
    </row>
    <row r="45" spans="2:4" ht="12.75">
      <c r="B45" s="1"/>
      <c r="C45" s="2"/>
      <c r="D45" s="1"/>
    </row>
    <row r="46" spans="2:4" ht="12.75">
      <c r="B46" s="2"/>
      <c r="C46" s="2"/>
      <c r="D46" s="1"/>
    </row>
    <row r="47" spans="2:4" ht="12.75">
      <c r="B47" s="2"/>
      <c r="C47" s="2"/>
      <c r="D47" s="1"/>
    </row>
    <row r="48" spans="2:4" ht="12.75">
      <c r="B48" s="2"/>
      <c r="C48" s="2"/>
      <c r="D48" s="1"/>
    </row>
    <row r="49" spans="2:4" ht="12.75">
      <c r="B49" s="2"/>
      <c r="C49" s="2"/>
      <c r="D49" s="1"/>
    </row>
    <row r="50" spans="2:4" ht="12.75">
      <c r="B50" s="2"/>
      <c r="C50" s="2"/>
      <c r="D50" s="1"/>
    </row>
    <row r="51" spans="2:4" ht="12.75">
      <c r="B51" s="2"/>
      <c r="C51" s="2"/>
      <c r="D51" s="1"/>
    </row>
    <row r="53" spans="1:7" ht="15.75">
      <c r="A53" s="3"/>
      <c r="E53" s="7"/>
      <c r="F53" s="7"/>
      <c r="G53" s="7"/>
    </row>
    <row r="54" spans="2:4" ht="12.75">
      <c r="B54" s="1"/>
      <c r="C54" s="2"/>
      <c r="D54" s="1"/>
    </row>
    <row r="55" spans="2:4" ht="12.75">
      <c r="B55" s="2"/>
      <c r="C55" s="2"/>
      <c r="D55" s="1"/>
    </row>
    <row r="56" spans="2:4" ht="12.75">
      <c r="B56" s="2"/>
      <c r="C56" s="2"/>
      <c r="D56" s="1"/>
    </row>
    <row r="57" spans="2:4" ht="12.75">
      <c r="B57" s="2"/>
      <c r="C57" s="2"/>
      <c r="D57" s="1"/>
    </row>
    <row r="58" spans="2:4" ht="12.75">
      <c r="B58" s="2"/>
      <c r="C58" s="2"/>
      <c r="D58" s="1"/>
    </row>
    <row r="59" spans="2:4" ht="12.75">
      <c r="B59" s="2"/>
      <c r="C59" s="2"/>
      <c r="D59" s="1"/>
    </row>
    <row r="60" spans="2:4" ht="12.75">
      <c r="B60" s="2"/>
      <c r="C60" s="2"/>
      <c r="D60" s="2"/>
    </row>
    <row r="62" spans="1:7" ht="15.75">
      <c r="A62" s="3"/>
      <c r="E62" s="7"/>
      <c r="F62" s="7"/>
      <c r="G62" s="7"/>
    </row>
    <row r="63" spans="2:4" ht="12.75">
      <c r="B63" s="1"/>
      <c r="C63" s="2"/>
      <c r="D63" s="1"/>
    </row>
    <row r="64" spans="2:4" ht="12.75">
      <c r="B64" s="2"/>
      <c r="C64" s="2"/>
      <c r="D64" s="1"/>
    </row>
    <row r="65" spans="2:4" ht="12.75">
      <c r="B65" s="2"/>
      <c r="C65" s="2"/>
      <c r="D65" s="1"/>
    </row>
    <row r="66" spans="2:4" ht="12.75">
      <c r="B66" s="2"/>
      <c r="C66" s="2"/>
      <c r="D66" s="1"/>
    </row>
    <row r="67" spans="2:4" ht="12.75">
      <c r="B67" s="2"/>
      <c r="C67" s="2"/>
      <c r="D67" s="1"/>
    </row>
    <row r="68" spans="2:4" ht="12.75">
      <c r="B68" s="2"/>
      <c r="C68" s="2"/>
      <c r="D68" s="1"/>
    </row>
    <row r="69" spans="2:4" ht="12.75">
      <c r="B69" s="2"/>
      <c r="C69" s="2"/>
      <c r="D69" s="2"/>
    </row>
    <row r="72" spans="1:7" ht="15.75">
      <c r="A72" s="3"/>
      <c r="E72" s="7"/>
      <c r="F72" s="7"/>
      <c r="G72" s="7"/>
    </row>
    <row r="73" spans="3:4" ht="12.75">
      <c r="C73" s="2"/>
      <c r="D73" s="1"/>
    </row>
    <row r="74" spans="2:4" ht="12.75">
      <c r="B74" s="1"/>
      <c r="C74" s="2"/>
      <c r="D74" s="1"/>
    </row>
    <row r="75" spans="2:4" ht="12.75">
      <c r="B75" s="2"/>
      <c r="C75" s="2"/>
      <c r="D75" s="1"/>
    </row>
    <row r="76" spans="2:4" ht="12.75">
      <c r="B76" s="2"/>
      <c r="C76" s="2"/>
      <c r="D76" s="1"/>
    </row>
    <row r="77" spans="2:4" ht="12.75">
      <c r="B77" s="2"/>
      <c r="C77" s="2"/>
      <c r="D77" s="1"/>
    </row>
    <row r="78" spans="2:4" ht="12.75">
      <c r="B78" s="2"/>
      <c r="C78" s="2"/>
      <c r="D78" s="1"/>
    </row>
    <row r="79" spans="2:4" ht="12.75">
      <c r="B79" s="2"/>
      <c r="C79" s="2"/>
      <c r="D79" s="1"/>
    </row>
    <row r="80" spans="2:3" ht="12.75">
      <c r="B80" s="2"/>
      <c r="C80" s="2"/>
    </row>
    <row r="83" spans="1:7" ht="15.75">
      <c r="A83" s="3"/>
      <c r="E83" s="7"/>
      <c r="F83" s="7"/>
      <c r="G83" s="7"/>
    </row>
    <row r="84" spans="3:4" ht="12.75">
      <c r="C84" s="2"/>
      <c r="D84" s="1"/>
    </row>
    <row r="85" spans="2:4" ht="12.75">
      <c r="B85" s="1"/>
      <c r="C85" s="2"/>
      <c r="D85" s="1"/>
    </row>
    <row r="86" spans="2:4" ht="12.75">
      <c r="B86" s="2"/>
      <c r="C86" s="2"/>
      <c r="D86" s="1"/>
    </row>
    <row r="87" spans="2:4" ht="12.75">
      <c r="B87" s="2"/>
      <c r="C87" s="2"/>
      <c r="D87" s="1"/>
    </row>
    <row r="88" spans="2:4" ht="12.75">
      <c r="B88" s="2"/>
      <c r="C88" s="2"/>
      <c r="D88" s="1"/>
    </row>
    <row r="89" spans="2:4" ht="12.75">
      <c r="B89" s="2"/>
      <c r="C89" s="2"/>
      <c r="D89" s="1"/>
    </row>
    <row r="90" spans="2:4" ht="12.75">
      <c r="B90" s="2"/>
      <c r="C90" s="2"/>
      <c r="D90" s="1"/>
    </row>
    <row r="91" spans="2:3" ht="12.75">
      <c r="B91" s="2"/>
      <c r="C91" s="2"/>
    </row>
    <row r="94" spans="1:7" ht="15.75">
      <c r="A94" s="3"/>
      <c r="E94" s="7"/>
      <c r="F94" s="7"/>
      <c r="G94" s="7"/>
    </row>
    <row r="95" spans="3:4" ht="12.75">
      <c r="C95" s="2"/>
      <c r="D95" s="1"/>
    </row>
    <row r="96" spans="2:4" ht="12.75">
      <c r="B96" s="1"/>
      <c r="C96" s="2"/>
      <c r="D96" s="1"/>
    </row>
    <row r="97" spans="2:4" ht="12.75">
      <c r="B97" s="2"/>
      <c r="C97" s="2"/>
      <c r="D97" s="1"/>
    </row>
    <row r="98" spans="2:4" ht="12.75">
      <c r="B98" s="2"/>
      <c r="C98" s="2"/>
      <c r="D98" s="1"/>
    </row>
    <row r="99" spans="2:4" ht="12.75">
      <c r="B99" s="2"/>
      <c r="C99" s="2"/>
      <c r="D99" s="1"/>
    </row>
    <row r="100" spans="2:4" ht="12.75">
      <c r="B100" s="2"/>
      <c r="C100" s="2"/>
      <c r="D100" s="1"/>
    </row>
    <row r="101" spans="2:4" ht="12.75">
      <c r="B101" s="2"/>
      <c r="C101" s="2"/>
      <c r="D101" s="1"/>
    </row>
    <row r="102" spans="2:3" ht="12.75">
      <c r="B102" s="2"/>
      <c r="C102" s="2"/>
    </row>
    <row r="105" spans="1:7" ht="15.75">
      <c r="A105" s="3"/>
      <c r="E105" s="7"/>
      <c r="F105" s="7"/>
      <c r="G105" s="7"/>
    </row>
    <row r="106" spans="3:4" ht="12.75">
      <c r="C106" s="2"/>
      <c r="D106" s="1"/>
    </row>
    <row r="107" spans="2:4" ht="12.75">
      <c r="B107" s="1"/>
      <c r="C107" s="2"/>
      <c r="D107" s="1"/>
    </row>
    <row r="108" spans="2:4" ht="12.75">
      <c r="B108" s="2"/>
      <c r="C108" s="2"/>
      <c r="D108" s="1"/>
    </row>
    <row r="109" spans="2:4" ht="12.75">
      <c r="B109" s="2"/>
      <c r="C109" s="2"/>
      <c r="D109" s="1"/>
    </row>
    <row r="110" spans="2:4" ht="12.75">
      <c r="B110" s="2"/>
      <c r="C110" s="2"/>
      <c r="D110" s="1"/>
    </row>
    <row r="111" spans="2:4" ht="12.75">
      <c r="B111" s="2"/>
      <c r="C111" s="2"/>
      <c r="D111" s="1"/>
    </row>
    <row r="112" spans="2:4" ht="12.75">
      <c r="B112" s="2"/>
      <c r="C112" s="2"/>
      <c r="D112" s="1"/>
    </row>
    <row r="113" spans="2:3" ht="12.75">
      <c r="B113" s="2"/>
      <c r="C113" s="2"/>
    </row>
    <row r="116" spans="1:7" ht="15.75">
      <c r="A116" s="3"/>
      <c r="E116" s="7"/>
      <c r="F116" s="7"/>
      <c r="G116" s="7"/>
    </row>
    <row r="117" spans="3:4" ht="12.75">
      <c r="C117" s="2"/>
      <c r="D117" s="1"/>
    </row>
    <row r="118" spans="2:4" ht="12.75">
      <c r="B118" s="1"/>
      <c r="C118" s="2"/>
      <c r="D118" s="1"/>
    </row>
    <row r="119" spans="2:4" ht="12.75">
      <c r="B119" s="2"/>
      <c r="C119" s="2"/>
      <c r="D119" s="1"/>
    </row>
    <row r="120" spans="2:4" ht="12.75">
      <c r="B120" s="2"/>
      <c r="C120" s="2"/>
      <c r="D120" s="1"/>
    </row>
    <row r="121" spans="2:4" ht="12.75">
      <c r="B121" s="2"/>
      <c r="C121" s="2"/>
      <c r="D121" s="1"/>
    </row>
    <row r="122" spans="2:4" ht="12.75">
      <c r="B122" s="2"/>
      <c r="C122" s="2"/>
      <c r="D122" s="1"/>
    </row>
    <row r="123" spans="2:4" ht="12.75">
      <c r="B123" s="2"/>
      <c r="C123" s="2"/>
      <c r="D123" s="1"/>
    </row>
    <row r="124" spans="2:3" ht="12.75">
      <c r="B124" s="2"/>
      <c r="C124" s="2"/>
    </row>
  </sheetData>
  <sheetProtection/>
  <printOptions/>
  <pageMargins left="0.75" right="0.75" top="1" bottom="1" header="0" footer="0"/>
  <pageSetup orientation="landscape" paperSize="9" scale="51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H78"/>
  <sheetViews>
    <sheetView zoomScaleSheetLayoutView="100" zoomScalePageLayoutView="0" workbookViewId="0" topLeftCell="A12">
      <selection activeCell="A22" sqref="A22"/>
    </sheetView>
  </sheetViews>
  <sheetFormatPr defaultColWidth="9.140625" defaultRowHeight="12.75"/>
  <cols>
    <col min="4" max="4" width="9.57421875" style="0" bestFit="1" customWidth="1"/>
    <col min="5" max="5" width="9.57421875" style="5" customWidth="1"/>
    <col min="6" max="6" width="11.00390625" style="5" bestFit="1" customWidth="1"/>
    <col min="7" max="7" width="9.57421875" style="5" bestFit="1" customWidth="1"/>
    <col min="10" max="10" width="10.57421875" style="0" customWidth="1"/>
    <col min="11" max="11" width="10.28125" style="0" customWidth="1"/>
    <col min="12" max="12" width="10.421875" style="0" customWidth="1"/>
    <col min="13" max="13" width="9.28125" style="0" bestFit="1" customWidth="1"/>
    <col min="14" max="14" width="9.421875" style="0" bestFit="1" customWidth="1"/>
    <col min="15" max="16" width="9.57421875" style="0" bestFit="1" customWidth="1"/>
    <col min="17" max="17" width="10.00390625" style="0" bestFit="1" customWidth="1"/>
    <col min="18" max="18" width="9.28125" style="0" bestFit="1" customWidth="1"/>
    <col min="19" max="19" width="9.421875" style="0" bestFit="1" customWidth="1"/>
    <col min="20" max="21" width="9.57421875" style="0" bestFit="1" customWidth="1"/>
    <col min="22" max="22" width="9.8515625" style="0" bestFit="1" customWidth="1"/>
    <col min="23" max="24" width="9.421875" style="0" bestFit="1" customWidth="1"/>
    <col min="25" max="26" width="9.57421875" style="0" bestFit="1" customWidth="1"/>
    <col min="27" max="27" width="10.00390625" style="0" bestFit="1" customWidth="1"/>
    <col min="28" max="28" width="9.57421875" style="0" bestFit="1" customWidth="1"/>
    <col min="29" max="29" width="9.421875" style="0" bestFit="1" customWidth="1"/>
    <col min="30" max="30" width="9.57421875" style="0" bestFit="1" customWidth="1"/>
    <col min="31" max="31" width="10.28125" style="0" customWidth="1"/>
    <col min="32" max="32" width="11.00390625" style="0" customWidth="1"/>
    <col min="33" max="33" width="11.28125" style="0" bestFit="1" customWidth="1"/>
    <col min="34" max="34" width="10.00390625" style="0" bestFit="1" customWidth="1"/>
  </cols>
  <sheetData>
    <row r="3" ht="20.25">
      <c r="G3" s="6" t="s">
        <v>28</v>
      </c>
    </row>
    <row r="4" ht="12.75">
      <c r="G4" s="5" t="s">
        <v>0</v>
      </c>
    </row>
    <row r="6" ht="20.25">
      <c r="E6" s="6" t="s">
        <v>6</v>
      </c>
    </row>
    <row r="8" spans="1:30" ht="17.25">
      <c r="A8" s="3" t="s">
        <v>34</v>
      </c>
      <c r="D8" t="s">
        <v>89</v>
      </c>
      <c r="E8" s="7" t="s">
        <v>2</v>
      </c>
      <c r="F8" s="7" t="s">
        <v>3</v>
      </c>
      <c r="G8" s="7" t="s">
        <v>4</v>
      </c>
      <c r="J8" t="s">
        <v>30</v>
      </c>
      <c r="O8" t="s">
        <v>31</v>
      </c>
      <c r="T8" t="s">
        <v>32</v>
      </c>
      <c r="Y8" t="s">
        <v>33</v>
      </c>
      <c r="AD8" t="s">
        <v>29</v>
      </c>
    </row>
    <row r="9" spans="3:34" ht="12.75">
      <c r="C9" s="2" t="s">
        <v>29</v>
      </c>
      <c r="D9" s="2">
        <v>53459</v>
      </c>
      <c r="J9" t="s">
        <v>89</v>
      </c>
      <c r="L9" t="s">
        <v>85</v>
      </c>
      <c r="M9" t="s">
        <v>86</v>
      </c>
      <c r="N9" t="s">
        <v>87</v>
      </c>
      <c r="O9" t="s">
        <v>89</v>
      </c>
      <c r="Q9" t="s">
        <v>85</v>
      </c>
      <c r="R9" t="s">
        <v>86</v>
      </c>
      <c r="S9" t="s">
        <v>87</v>
      </c>
      <c r="T9" t="s">
        <v>89</v>
      </c>
      <c r="V9" t="s">
        <v>85</v>
      </c>
      <c r="W9" t="s">
        <v>86</v>
      </c>
      <c r="X9" t="s">
        <v>87</v>
      </c>
      <c r="Y9" t="s">
        <v>89</v>
      </c>
      <c r="AA9" t="s">
        <v>85</v>
      </c>
      <c r="AB9" t="s">
        <v>86</v>
      </c>
      <c r="AC9" t="s">
        <v>87</v>
      </c>
      <c r="AD9" t="s">
        <v>89</v>
      </c>
      <c r="AF9" t="s">
        <v>85</v>
      </c>
      <c r="AG9" t="s">
        <v>86</v>
      </c>
      <c r="AH9" t="s">
        <v>87</v>
      </c>
    </row>
    <row r="10" spans="3:31" ht="12.75">
      <c r="C10" s="2" t="s">
        <v>30</v>
      </c>
      <c r="D10" s="2">
        <v>53459</v>
      </c>
      <c r="E10" s="5">
        <v>23.400899999774992</v>
      </c>
      <c r="F10" s="5">
        <v>25.810799999977462</v>
      </c>
      <c r="G10" s="5">
        <v>2.7935000000000088</v>
      </c>
      <c r="J10" s="2">
        <v>53459</v>
      </c>
      <c r="K10">
        <v>2005</v>
      </c>
      <c r="L10" s="5">
        <v>23.400899999774992</v>
      </c>
      <c r="M10" s="5">
        <v>25.810799999977462</v>
      </c>
      <c r="N10" s="5">
        <v>2.7935000000000088</v>
      </c>
      <c r="O10" s="2">
        <v>53459</v>
      </c>
      <c r="P10">
        <v>2005</v>
      </c>
      <c r="Q10" s="5">
        <v>-28.495600000023842</v>
      </c>
      <c r="R10" s="5">
        <v>28.34729999990668</v>
      </c>
      <c r="S10" s="5">
        <v>3.674500000000009</v>
      </c>
      <c r="T10" s="2">
        <v>53459</v>
      </c>
      <c r="U10">
        <v>2005</v>
      </c>
      <c r="V10" s="5">
        <v>-45.7004999993369</v>
      </c>
      <c r="W10" s="5">
        <v>1.8813999999547377</v>
      </c>
      <c r="X10" s="5">
        <v>7.3446</v>
      </c>
      <c r="Y10" s="2">
        <v>53459</v>
      </c>
      <c r="Z10">
        <v>2005</v>
      </c>
      <c r="AA10" s="5">
        <v>-22.845199999399483</v>
      </c>
      <c r="AB10" s="5">
        <v>-27.5242000001017</v>
      </c>
      <c r="AC10" s="5">
        <v>5.6799000000000035</v>
      </c>
      <c r="AE10">
        <v>2005</v>
      </c>
    </row>
    <row r="11" spans="3:31" ht="12.75">
      <c r="C11" s="2" t="s">
        <v>31</v>
      </c>
      <c r="D11" s="2">
        <v>53459</v>
      </c>
      <c r="E11" s="5">
        <v>-28.495600000023842</v>
      </c>
      <c r="F11" s="5">
        <v>28.34729999990668</v>
      </c>
      <c r="G11" s="5">
        <v>3.674500000000009</v>
      </c>
      <c r="J11" s="2">
        <v>53460</v>
      </c>
      <c r="K11">
        <v>2005</v>
      </c>
      <c r="L11" s="5">
        <v>23.400500000454485</v>
      </c>
      <c r="M11" s="5">
        <v>25.81119999999646</v>
      </c>
      <c r="N11" s="5">
        <v>2.7935000000000088</v>
      </c>
      <c r="O11" s="2">
        <v>53460</v>
      </c>
      <c r="P11">
        <v>2005</v>
      </c>
      <c r="Q11" s="5">
        <v>-28.49629999976605</v>
      </c>
      <c r="R11" s="5">
        <v>28.34749999991618</v>
      </c>
      <c r="S11" s="5">
        <v>3.6742000000000132</v>
      </c>
      <c r="T11" s="2">
        <v>53460</v>
      </c>
      <c r="U11">
        <v>2005</v>
      </c>
      <c r="V11" s="5">
        <v>-45.70039999950677</v>
      </c>
      <c r="W11" s="5">
        <v>1.8807999999262393</v>
      </c>
      <c r="X11" s="5">
        <v>7.344500000000011</v>
      </c>
      <c r="Y11" s="2">
        <v>53460</v>
      </c>
      <c r="Z11">
        <v>2005</v>
      </c>
      <c r="AA11" s="5">
        <v>-22.845300000160933</v>
      </c>
      <c r="AB11" s="5">
        <v>-27.5244000001112</v>
      </c>
      <c r="AC11" s="5">
        <v>5.680400000000006</v>
      </c>
      <c r="AE11">
        <v>2005</v>
      </c>
    </row>
    <row r="12" spans="3:31" ht="12.75">
      <c r="C12" s="2" t="s">
        <v>32</v>
      </c>
      <c r="D12" s="2">
        <v>53459</v>
      </c>
      <c r="E12" s="5">
        <v>-45.7004999993369</v>
      </c>
      <c r="F12" s="5">
        <v>1.8813999999547377</v>
      </c>
      <c r="G12" s="5">
        <v>7.3446</v>
      </c>
      <c r="J12" s="2">
        <v>53864</v>
      </c>
      <c r="K12">
        <v>2006</v>
      </c>
      <c r="L12" s="5">
        <v>23.401899999938905</v>
      </c>
      <c r="M12" s="5">
        <v>25.809699999983422</v>
      </c>
      <c r="N12" s="5">
        <v>2.7931000000000097</v>
      </c>
      <c r="O12" s="2">
        <v>53864</v>
      </c>
      <c r="P12">
        <v>2006</v>
      </c>
      <c r="Q12" s="5">
        <v>-28.494699999690056</v>
      </c>
      <c r="R12" s="5">
        <v>28.3464999999851</v>
      </c>
      <c r="S12" s="5">
        <v>3.6732000000000085</v>
      </c>
      <c r="T12" s="2">
        <v>53864</v>
      </c>
      <c r="U12">
        <v>2006</v>
      </c>
      <c r="V12" s="5">
        <v>-45.698900000192225</v>
      </c>
      <c r="W12" s="5">
        <v>1.8805999999167398</v>
      </c>
      <c r="X12" s="5">
        <v>7.344800000000006</v>
      </c>
      <c r="Y12" s="2">
        <v>53864</v>
      </c>
      <c r="Z12">
        <v>2006</v>
      </c>
      <c r="AA12" s="5">
        <v>-22.844200000166893</v>
      </c>
      <c r="AB12" s="5">
        <v>-27.525000000023283</v>
      </c>
      <c r="AC12" s="5">
        <v>5.679200000000009</v>
      </c>
      <c r="AE12">
        <v>2006</v>
      </c>
    </row>
    <row r="13" spans="3:34" ht="12.75">
      <c r="C13" s="2" t="s">
        <v>33</v>
      </c>
      <c r="D13" s="2">
        <v>53459</v>
      </c>
      <c r="E13" s="5">
        <v>-22.845199999399483</v>
      </c>
      <c r="F13" s="5">
        <v>-27.5242000001017</v>
      </c>
      <c r="G13" s="5">
        <v>5.6799000000000035</v>
      </c>
      <c r="J13" s="2">
        <v>53865</v>
      </c>
      <c r="K13">
        <v>2006</v>
      </c>
      <c r="L13" s="5">
        <v>23.401300000026822</v>
      </c>
      <c r="M13" s="5">
        <v>25.810399999958463</v>
      </c>
      <c r="N13" s="5">
        <v>2.7931000000000097</v>
      </c>
      <c r="O13" s="2">
        <v>53865</v>
      </c>
      <c r="P13">
        <v>2006</v>
      </c>
      <c r="Q13" s="5">
        <v>-28.49489999935031</v>
      </c>
      <c r="R13" s="5">
        <v>28.346199999912642</v>
      </c>
      <c r="S13" s="5">
        <v>3.6728000000000094</v>
      </c>
      <c r="T13" s="2">
        <v>53865</v>
      </c>
      <c r="U13">
        <v>2006</v>
      </c>
      <c r="V13" s="5">
        <v>-45.69900000002235</v>
      </c>
      <c r="W13" s="5">
        <v>1.8807999999262393</v>
      </c>
      <c r="X13" s="5">
        <v>7.344500000000011</v>
      </c>
      <c r="Y13" s="2">
        <v>53865</v>
      </c>
      <c r="Z13">
        <v>2006</v>
      </c>
      <c r="AA13" s="5">
        <v>-22.844200000166893</v>
      </c>
      <c r="AB13" s="5">
        <v>-27.525000000023283</v>
      </c>
      <c r="AC13" s="5">
        <v>5.678900000000013</v>
      </c>
      <c r="AD13" s="2">
        <v>53864</v>
      </c>
      <c r="AE13">
        <v>2006</v>
      </c>
      <c r="AF13" s="5">
        <v>1075.4292999999598</v>
      </c>
      <c r="AG13" s="5">
        <v>4544.705299999914</v>
      </c>
      <c r="AH13" s="5">
        <v>-28.29230000000001</v>
      </c>
    </row>
    <row r="14" spans="3:34" ht="12.75">
      <c r="C14" s="2" t="s">
        <v>46</v>
      </c>
      <c r="D14" s="2">
        <v>53459</v>
      </c>
      <c r="E14" s="5">
        <v>0</v>
      </c>
      <c r="F14" s="5">
        <v>0</v>
      </c>
      <c r="G14" s="5">
        <v>0</v>
      </c>
      <c r="J14" s="2">
        <v>54347</v>
      </c>
      <c r="K14">
        <v>2007</v>
      </c>
      <c r="L14" s="11">
        <v>23.404500000178814</v>
      </c>
      <c r="M14" s="11">
        <v>25.807299999985844</v>
      </c>
      <c r="N14" s="11">
        <v>2.7978000000000094</v>
      </c>
      <c r="O14" s="2">
        <v>54347</v>
      </c>
      <c r="P14">
        <v>2007</v>
      </c>
      <c r="Q14" s="11">
        <v>-28.495199999772012</v>
      </c>
      <c r="R14" s="11">
        <v>28.34659999993164</v>
      </c>
      <c r="S14" s="11">
        <v>3.6742000000000132</v>
      </c>
      <c r="T14" s="2">
        <v>54347</v>
      </c>
      <c r="U14">
        <v>2007</v>
      </c>
      <c r="V14" s="11">
        <v>-45.69799999985844</v>
      </c>
      <c r="W14" s="11">
        <v>1.8803999999072403</v>
      </c>
      <c r="X14" s="11">
        <v>7.345800000000011</v>
      </c>
      <c r="Y14" s="2">
        <v>54347</v>
      </c>
      <c r="Z14">
        <v>2007</v>
      </c>
      <c r="AA14" s="11">
        <v>-22.842999999411404</v>
      </c>
      <c r="AB14" s="11">
        <v>-27.52670000004582</v>
      </c>
      <c r="AC14" s="11">
        <v>5.6799000000000035</v>
      </c>
      <c r="AD14" s="2">
        <v>53865</v>
      </c>
      <c r="AE14">
        <v>2007</v>
      </c>
      <c r="AF14" s="5">
        <v>1075.4296000003815</v>
      </c>
      <c r="AG14" s="5">
        <v>4544.703199999989</v>
      </c>
      <c r="AH14" s="5">
        <v>-28.291200000000003</v>
      </c>
    </row>
    <row r="15" spans="5:34" ht="15.75">
      <c r="E15" s="7"/>
      <c r="F15" s="7"/>
      <c r="G15" s="7"/>
      <c r="J15" s="2">
        <v>54348</v>
      </c>
      <c r="K15">
        <v>2007</v>
      </c>
      <c r="L15" s="5">
        <v>23.404800000600517</v>
      </c>
      <c r="M15" s="5">
        <v>25.807499999995343</v>
      </c>
      <c r="N15" s="5">
        <v>2.7992000000000132</v>
      </c>
      <c r="O15" s="2">
        <v>54348</v>
      </c>
      <c r="P15">
        <v>2007</v>
      </c>
      <c r="Q15" s="5">
        <v>-28.495199999772012</v>
      </c>
      <c r="R15" s="5">
        <v>28.34659999993164</v>
      </c>
      <c r="S15" s="5">
        <v>3.6742000000000132</v>
      </c>
      <c r="T15" s="2">
        <v>54348</v>
      </c>
      <c r="U15">
        <v>2007</v>
      </c>
      <c r="V15" s="5">
        <v>-45.69719999935478</v>
      </c>
      <c r="W15" s="5">
        <v>1.8804999999701977</v>
      </c>
      <c r="X15" s="5">
        <v>7.346400000000003</v>
      </c>
      <c r="Y15" s="2">
        <v>54348</v>
      </c>
      <c r="Z15">
        <v>2007</v>
      </c>
      <c r="AA15" s="5">
        <v>-22.84389999974519</v>
      </c>
      <c r="AB15" s="5">
        <v>-27.52680000010878</v>
      </c>
      <c r="AC15" s="5">
        <v>5.679300000000012</v>
      </c>
      <c r="AD15" s="2">
        <v>54347</v>
      </c>
      <c r="AE15">
        <v>2007</v>
      </c>
      <c r="AF15" s="11">
        <v>1075.4298999998719</v>
      </c>
      <c r="AG15" s="11">
        <v>4544.706399999908</v>
      </c>
      <c r="AH15" s="11">
        <v>-28.292900000000003</v>
      </c>
    </row>
    <row r="16" spans="1:34" ht="17.25">
      <c r="A16" s="3" t="s">
        <v>35</v>
      </c>
      <c r="E16" s="7" t="s">
        <v>2</v>
      </c>
      <c r="F16" s="7" t="s">
        <v>3</v>
      </c>
      <c r="G16" s="7" t="s">
        <v>4</v>
      </c>
      <c r="J16" s="2">
        <v>54572</v>
      </c>
      <c r="K16">
        <v>2008</v>
      </c>
      <c r="L16" s="5">
        <v>23.403599999845028</v>
      </c>
      <c r="M16" s="5">
        <v>25.809999999939464</v>
      </c>
      <c r="N16" s="5">
        <v>2.79480000000001</v>
      </c>
      <c r="O16" s="2">
        <v>54572</v>
      </c>
      <c r="P16">
        <v>2008</v>
      </c>
      <c r="Q16" s="5">
        <v>-28.49489999935031</v>
      </c>
      <c r="R16" s="5">
        <v>28.3464999999851</v>
      </c>
      <c r="S16" s="5">
        <v>3.67200000000001</v>
      </c>
      <c r="T16" s="2">
        <v>54572</v>
      </c>
      <c r="U16">
        <v>2008</v>
      </c>
      <c r="V16" s="5">
        <v>-45.699599999934435</v>
      </c>
      <c r="W16" s="5">
        <v>1.8799999998882413</v>
      </c>
      <c r="X16" s="5">
        <v>7.34480000000001</v>
      </c>
      <c r="Y16" s="2">
        <v>54572</v>
      </c>
      <c r="Z16">
        <v>2008</v>
      </c>
      <c r="AA16" s="5">
        <v>-22.84279999975115</v>
      </c>
      <c r="AB16" s="5">
        <v>-27.525200000032783</v>
      </c>
      <c r="AC16" s="5">
        <v>5.6752</v>
      </c>
      <c r="AD16" s="2">
        <v>54572</v>
      </c>
      <c r="AE16">
        <v>2008</v>
      </c>
      <c r="AF16" s="5">
        <v>1075.4300000006333</v>
      </c>
      <c r="AG16" s="5">
        <v>4544.705699999933</v>
      </c>
      <c r="AH16" s="5">
        <v>-28.296600000000012</v>
      </c>
    </row>
    <row r="17" spans="3:34" ht="12.75">
      <c r="C17" s="2" t="s">
        <v>29</v>
      </c>
      <c r="D17" s="2">
        <v>53460</v>
      </c>
      <c r="J17" s="2">
        <v>55342</v>
      </c>
      <c r="K17">
        <v>2010</v>
      </c>
      <c r="L17" s="5">
        <v>23.4054000005126</v>
      </c>
      <c r="M17" s="5">
        <v>25.808699999935925</v>
      </c>
      <c r="N17" s="5">
        <v>2.8001</v>
      </c>
      <c r="O17" s="2">
        <v>55342</v>
      </c>
      <c r="P17">
        <v>2010</v>
      </c>
      <c r="Q17" s="5">
        <v>-28.49379999935627</v>
      </c>
      <c r="R17" s="5">
        <v>28.34729999990668</v>
      </c>
      <c r="S17" s="5">
        <v>3.67370000000001</v>
      </c>
      <c r="T17" s="2">
        <v>55342</v>
      </c>
      <c r="U17">
        <v>2010</v>
      </c>
      <c r="V17" s="5">
        <v>-45.696700000204146</v>
      </c>
      <c r="W17" s="5">
        <v>1.8806999999796972</v>
      </c>
      <c r="X17" s="5">
        <v>7.34790000000001</v>
      </c>
      <c r="Y17" s="2">
        <v>55342</v>
      </c>
      <c r="Z17">
        <v>2010</v>
      </c>
      <c r="AA17" s="5">
        <v>-22.842000000178814</v>
      </c>
      <c r="AB17" s="5">
        <v>-27.522700000088662</v>
      </c>
      <c r="AC17" s="5">
        <v>5.67828</v>
      </c>
      <c r="AD17" s="2">
        <v>55342</v>
      </c>
      <c r="AE17">
        <v>2010</v>
      </c>
      <c r="AF17" s="5">
        <v>1075.430499999784</v>
      </c>
      <c r="AG17" s="5">
        <v>4544.705299999914</v>
      </c>
      <c r="AH17" s="5">
        <v>-28.2911</v>
      </c>
    </row>
    <row r="18" spans="3:34" ht="12.75">
      <c r="C18" s="2" t="s">
        <v>30</v>
      </c>
      <c r="D18" s="2">
        <v>53460</v>
      </c>
      <c r="E18" s="5">
        <v>23.400500000454485</v>
      </c>
      <c r="F18" s="5">
        <v>25.81119999999646</v>
      </c>
      <c r="G18" s="5">
        <v>2.7935000000000088</v>
      </c>
      <c r="J18" s="2">
        <v>56048</v>
      </c>
      <c r="K18">
        <v>2012</v>
      </c>
      <c r="L18" s="5">
        <v>23.40249999985099</v>
      </c>
      <c r="M18" s="5">
        <v>25.808199999970384</v>
      </c>
      <c r="N18" s="5">
        <v>2.7988</v>
      </c>
      <c r="O18" s="2">
        <v>56048</v>
      </c>
      <c r="P18">
        <v>2012</v>
      </c>
      <c r="Q18" s="5">
        <v>-28.494400000199676</v>
      </c>
      <c r="R18" s="5">
        <v>28.3458999999566</v>
      </c>
      <c r="S18" s="5">
        <v>3.67500000000001</v>
      </c>
      <c r="T18" s="2">
        <v>56048</v>
      </c>
      <c r="U18">
        <v>2012</v>
      </c>
      <c r="V18" s="5">
        <v>-45.69829999934882</v>
      </c>
      <c r="W18" s="5">
        <v>1.8807999999262393</v>
      </c>
      <c r="X18" s="5">
        <v>7.34910000000001</v>
      </c>
      <c r="Y18" s="2">
        <v>56048</v>
      </c>
      <c r="Z18">
        <v>2012</v>
      </c>
      <c r="AA18" s="5">
        <v>-22.842699999921024</v>
      </c>
      <c r="AB18" s="5">
        <v>-27.524500000057742</v>
      </c>
      <c r="AC18" s="5">
        <v>5.67450000000001</v>
      </c>
      <c r="AD18" s="2">
        <v>56048</v>
      </c>
      <c r="AE18">
        <v>2012</v>
      </c>
      <c r="AF18" s="5">
        <v>1075.4318000003695</v>
      </c>
      <c r="AG18" s="5">
        <v>4544.704700000002</v>
      </c>
      <c r="AH18" s="5">
        <v>-28.293400000000005</v>
      </c>
    </row>
    <row r="19" spans="3:7" ht="12.75">
      <c r="C19" s="2" t="s">
        <v>31</v>
      </c>
      <c r="D19" s="2">
        <v>53460</v>
      </c>
      <c r="E19" s="5">
        <v>-28.49629999976605</v>
      </c>
      <c r="F19" s="5">
        <v>28.34749999991618</v>
      </c>
      <c r="G19" s="5">
        <v>3.6742000000000132</v>
      </c>
    </row>
    <row r="20" spans="3:7" ht="12.75">
      <c r="C20" s="2" t="s">
        <v>32</v>
      </c>
      <c r="D20" s="2">
        <v>53460</v>
      </c>
      <c r="E20" s="5">
        <v>-45.70039999950677</v>
      </c>
      <c r="F20" s="5">
        <v>1.8807999999262393</v>
      </c>
      <c r="G20" s="5">
        <v>7.344500000000011</v>
      </c>
    </row>
    <row r="21" spans="3:7" ht="12.75">
      <c r="C21" s="2" t="s">
        <v>33</v>
      </c>
      <c r="D21" s="2">
        <v>53460</v>
      </c>
      <c r="E21" s="5">
        <v>-22.845300000160933</v>
      </c>
      <c r="F21" s="5">
        <v>-27.5244000001112</v>
      </c>
      <c r="G21" s="5">
        <v>5.680400000000006</v>
      </c>
    </row>
    <row r="22" spans="3:7" ht="12.75">
      <c r="C22" s="2" t="s">
        <v>46</v>
      </c>
      <c r="D22" s="2">
        <v>53460</v>
      </c>
      <c r="E22" s="5">
        <v>0</v>
      </c>
      <c r="F22" s="5">
        <v>0</v>
      </c>
      <c r="G22" s="5">
        <v>0</v>
      </c>
    </row>
    <row r="23" ht="15.75">
      <c r="A23" s="3" t="s">
        <v>38</v>
      </c>
    </row>
    <row r="24" spans="1:7" ht="17.25">
      <c r="A24" s="3" t="s">
        <v>36</v>
      </c>
      <c r="E24" s="7" t="s">
        <v>2</v>
      </c>
      <c r="F24" s="7" t="s">
        <v>3</v>
      </c>
      <c r="G24" s="7" t="s">
        <v>4</v>
      </c>
    </row>
    <row r="25" spans="3:7" ht="12.75">
      <c r="C25" s="2" t="s">
        <v>29</v>
      </c>
      <c r="D25" s="2">
        <v>53864</v>
      </c>
      <c r="E25" s="5">
        <v>1075.4292999999598</v>
      </c>
      <c r="F25" s="5">
        <v>4544.705299999914</v>
      </c>
      <c r="G25" s="5">
        <v>-28.29230000000001</v>
      </c>
    </row>
    <row r="26" spans="3:7" ht="12.75">
      <c r="C26" s="2" t="s">
        <v>30</v>
      </c>
      <c r="D26" s="2">
        <v>53864</v>
      </c>
      <c r="E26" s="5">
        <v>23.401899999938905</v>
      </c>
      <c r="F26" s="5">
        <v>25.809699999983422</v>
      </c>
      <c r="G26" s="5">
        <v>2.7931000000000097</v>
      </c>
    </row>
    <row r="27" spans="3:7" ht="12.75">
      <c r="C27" s="2" t="s">
        <v>31</v>
      </c>
      <c r="D27" s="2">
        <v>53864</v>
      </c>
      <c r="E27" s="5">
        <v>-28.494699999690056</v>
      </c>
      <c r="F27" s="5">
        <v>28.3464999999851</v>
      </c>
      <c r="G27" s="5">
        <v>3.6732000000000085</v>
      </c>
    </row>
    <row r="28" spans="3:7" ht="12.75">
      <c r="C28" s="2" t="s">
        <v>32</v>
      </c>
      <c r="D28" s="2">
        <v>53864</v>
      </c>
      <c r="E28" s="5">
        <v>-45.698900000192225</v>
      </c>
      <c r="F28" s="5">
        <v>1.8805999999167398</v>
      </c>
      <c r="G28" s="5">
        <v>7.344800000000006</v>
      </c>
    </row>
    <row r="29" spans="3:7" ht="12.75">
      <c r="C29" s="2" t="s">
        <v>33</v>
      </c>
      <c r="D29" s="2">
        <v>53864</v>
      </c>
      <c r="E29" s="5">
        <v>-22.844200000166893</v>
      </c>
      <c r="F29" s="5">
        <v>-27.525000000023283</v>
      </c>
      <c r="G29" s="5">
        <v>5.679200000000009</v>
      </c>
    </row>
    <row r="30" spans="3:7" ht="12.75">
      <c r="C30" s="2" t="s">
        <v>46</v>
      </c>
      <c r="D30" s="2">
        <v>53864</v>
      </c>
      <c r="E30" s="5">
        <v>0</v>
      </c>
      <c r="F30" s="5">
        <v>0</v>
      </c>
      <c r="G30" s="5">
        <v>0</v>
      </c>
    </row>
    <row r="32" spans="1:7" ht="17.25">
      <c r="A32" s="3" t="s">
        <v>37</v>
      </c>
      <c r="E32" s="7" t="s">
        <v>2</v>
      </c>
      <c r="F32" s="7" t="s">
        <v>3</v>
      </c>
      <c r="G32" s="7" t="s">
        <v>4</v>
      </c>
    </row>
    <row r="33" spans="3:7" ht="12.75">
      <c r="C33" s="2" t="s">
        <v>29</v>
      </c>
      <c r="D33" s="2">
        <v>53865</v>
      </c>
      <c r="E33" s="5">
        <v>1075.4296000003815</v>
      </c>
      <c r="F33" s="5">
        <v>4544.703199999989</v>
      </c>
      <c r="G33" s="5">
        <v>-28.291200000000003</v>
      </c>
    </row>
    <row r="34" spans="3:7" ht="12.75">
      <c r="C34" s="2" t="s">
        <v>30</v>
      </c>
      <c r="D34" s="2">
        <v>53865</v>
      </c>
      <c r="E34" s="5">
        <v>23.401300000026822</v>
      </c>
      <c r="F34" s="5">
        <v>25.810399999958463</v>
      </c>
      <c r="G34" s="5">
        <v>2.7931000000000097</v>
      </c>
    </row>
    <row r="35" spans="3:7" ht="12.75">
      <c r="C35" s="2" t="s">
        <v>31</v>
      </c>
      <c r="D35" s="2">
        <v>53865</v>
      </c>
      <c r="E35" s="5">
        <v>-28.49489999935031</v>
      </c>
      <c r="F35" s="5">
        <v>28.346199999912642</v>
      </c>
      <c r="G35" s="5">
        <v>3.6728000000000094</v>
      </c>
    </row>
    <row r="36" spans="3:7" ht="12.75">
      <c r="C36" s="2" t="s">
        <v>32</v>
      </c>
      <c r="D36" s="2">
        <v>53865</v>
      </c>
      <c r="E36" s="5">
        <v>-45.69900000002235</v>
      </c>
      <c r="F36" s="5">
        <v>1.8807999999262393</v>
      </c>
      <c r="G36" s="5">
        <v>7.344500000000011</v>
      </c>
    </row>
    <row r="37" spans="3:7" ht="12.75">
      <c r="C37" s="2" t="s">
        <v>33</v>
      </c>
      <c r="D37" s="2">
        <v>53865</v>
      </c>
      <c r="E37" s="5">
        <v>-22.844200000166893</v>
      </c>
      <c r="F37" s="5">
        <v>-27.525000000023283</v>
      </c>
      <c r="G37" s="5">
        <v>5.678900000000013</v>
      </c>
    </row>
    <row r="38" spans="3:7" ht="12.75">
      <c r="C38" s="2" t="s">
        <v>46</v>
      </c>
      <c r="D38" s="2">
        <v>53865</v>
      </c>
      <c r="E38" s="5">
        <v>0</v>
      </c>
      <c r="F38" s="5">
        <v>0</v>
      </c>
      <c r="G38" s="5">
        <v>0</v>
      </c>
    </row>
    <row r="40" spans="1:7" ht="17.25">
      <c r="A40" s="3" t="s">
        <v>97</v>
      </c>
      <c r="E40" s="7" t="s">
        <v>2</v>
      </c>
      <c r="F40" s="7" t="s">
        <v>3</v>
      </c>
      <c r="G40" s="7" t="s">
        <v>4</v>
      </c>
    </row>
    <row r="41" spans="3:7" ht="12.75">
      <c r="C41" s="2" t="s">
        <v>29</v>
      </c>
      <c r="D41" s="2">
        <v>54347</v>
      </c>
      <c r="E41" s="11">
        <v>1075.4298999998719</v>
      </c>
      <c r="F41" s="11">
        <v>4544.706399999908</v>
      </c>
      <c r="G41" s="11">
        <v>-28.292900000000003</v>
      </c>
    </row>
    <row r="42" spans="3:7" ht="12.75">
      <c r="C42" s="2" t="s">
        <v>30</v>
      </c>
      <c r="D42" s="2">
        <v>54347</v>
      </c>
      <c r="E42" s="11">
        <v>23.404500000178814</v>
      </c>
      <c r="F42" s="11">
        <v>25.807299999985844</v>
      </c>
      <c r="G42" s="11">
        <v>2.7978000000000094</v>
      </c>
    </row>
    <row r="43" spans="3:7" ht="12.75">
      <c r="C43" s="2" t="s">
        <v>31</v>
      </c>
      <c r="D43" s="2">
        <v>54347</v>
      </c>
      <c r="E43" s="11">
        <v>-28.495199999772012</v>
      </c>
      <c r="F43" s="11">
        <v>28.34659999993164</v>
      </c>
      <c r="G43" s="11">
        <v>3.6742000000000132</v>
      </c>
    </row>
    <row r="44" spans="3:7" ht="12.75">
      <c r="C44" s="2" t="s">
        <v>32</v>
      </c>
      <c r="D44" s="2">
        <v>54347</v>
      </c>
      <c r="E44" s="11">
        <v>-45.69799999985844</v>
      </c>
      <c r="F44" s="11">
        <v>1.8803999999072403</v>
      </c>
      <c r="G44" s="11">
        <v>7.345800000000011</v>
      </c>
    </row>
    <row r="45" spans="3:7" ht="12.75">
      <c r="C45" s="2" t="s">
        <v>33</v>
      </c>
      <c r="D45" s="2">
        <v>54347</v>
      </c>
      <c r="E45" s="11">
        <v>-22.842999999411404</v>
      </c>
      <c r="F45" s="11">
        <v>-27.52670000004582</v>
      </c>
      <c r="G45" s="11">
        <v>5.6799000000000035</v>
      </c>
    </row>
    <row r="46" spans="3:7" ht="12.75">
      <c r="C46" s="2" t="s">
        <v>46</v>
      </c>
      <c r="D46" s="2">
        <v>54347</v>
      </c>
      <c r="E46" s="5">
        <v>0</v>
      </c>
      <c r="F46" s="5">
        <v>0</v>
      </c>
      <c r="G46" s="5">
        <v>0</v>
      </c>
    </row>
    <row r="48" spans="1:7" ht="17.25">
      <c r="A48" s="3" t="s">
        <v>98</v>
      </c>
      <c r="E48" s="7" t="s">
        <v>2</v>
      </c>
      <c r="F48" s="7" t="s">
        <v>3</v>
      </c>
      <c r="G48" s="7" t="s">
        <v>4</v>
      </c>
    </row>
    <row r="49" spans="3:7" ht="12.75">
      <c r="C49" s="2" t="s">
        <v>29</v>
      </c>
      <c r="D49" s="2">
        <v>54348</v>
      </c>
      <c r="E49" s="5">
        <v>1075.4291000002995</v>
      </c>
      <c r="F49" s="5">
        <v>4544.708399999887</v>
      </c>
      <c r="G49" s="5">
        <v>-28.29350000000001</v>
      </c>
    </row>
    <row r="50" spans="3:7" ht="12.75">
      <c r="C50" s="2" t="s">
        <v>30</v>
      </c>
      <c r="D50" s="2">
        <v>54348</v>
      </c>
      <c r="E50" s="5">
        <v>23.404800000600517</v>
      </c>
      <c r="F50" s="5">
        <v>25.807499999995343</v>
      </c>
      <c r="G50" s="5">
        <v>2.7992000000000132</v>
      </c>
    </row>
    <row r="51" spans="3:7" ht="12.75">
      <c r="C51" s="2" t="s">
        <v>31</v>
      </c>
      <c r="D51" s="2">
        <v>54348</v>
      </c>
      <c r="E51" s="5">
        <v>-28.495199999772012</v>
      </c>
      <c r="F51" s="5">
        <v>28.34659999993164</v>
      </c>
      <c r="G51" s="5">
        <v>3.6742000000000132</v>
      </c>
    </row>
    <row r="52" spans="3:7" ht="12.75">
      <c r="C52" s="2" t="s">
        <v>32</v>
      </c>
      <c r="D52" s="2">
        <v>54348</v>
      </c>
      <c r="E52" s="5">
        <v>-45.69719999935478</v>
      </c>
      <c r="F52" s="5">
        <v>1.8804999999701977</v>
      </c>
      <c r="G52" s="5">
        <v>7.346400000000003</v>
      </c>
    </row>
    <row r="53" spans="3:7" ht="12.75">
      <c r="C53" s="2" t="s">
        <v>33</v>
      </c>
      <c r="D53" s="2">
        <v>54348</v>
      </c>
      <c r="E53" s="5">
        <v>-22.84389999974519</v>
      </c>
      <c r="F53" s="5">
        <v>-27.52680000010878</v>
      </c>
      <c r="G53" s="5">
        <v>5.679300000000012</v>
      </c>
    </row>
    <row r="54" spans="3:7" ht="12.75">
      <c r="C54" s="2" t="s">
        <v>46</v>
      </c>
      <c r="D54" s="2">
        <v>54348</v>
      </c>
      <c r="E54" s="5">
        <v>0</v>
      </c>
      <c r="F54" s="5">
        <v>0</v>
      </c>
      <c r="G54" s="5">
        <v>0</v>
      </c>
    </row>
    <row r="56" spans="1:7" ht="17.25">
      <c r="A56" s="3" t="s">
        <v>101</v>
      </c>
      <c r="E56" s="7" t="s">
        <v>2</v>
      </c>
      <c r="F56" s="7" t="s">
        <v>3</v>
      </c>
      <c r="G56" s="7" t="s">
        <v>4</v>
      </c>
    </row>
    <row r="57" spans="3:7" ht="12.75">
      <c r="C57" s="2" t="s">
        <v>29</v>
      </c>
      <c r="D57" s="2">
        <v>54572</v>
      </c>
      <c r="E57" s="5">
        <v>1075.4300000006333</v>
      </c>
      <c r="F57" s="5">
        <v>4544.705699999933</v>
      </c>
      <c r="G57" s="5">
        <v>-28.296600000000012</v>
      </c>
    </row>
    <row r="58" spans="3:7" ht="12.75">
      <c r="C58" s="2" t="s">
        <v>30</v>
      </c>
      <c r="D58" s="2">
        <v>54572</v>
      </c>
      <c r="E58" s="5">
        <v>23.403599999845028</v>
      </c>
      <c r="F58" s="5">
        <v>25.809999999939464</v>
      </c>
      <c r="G58" s="5">
        <v>-2.7948000000000093</v>
      </c>
    </row>
    <row r="59" spans="3:7" ht="12.75">
      <c r="C59" s="2" t="s">
        <v>31</v>
      </c>
      <c r="D59" s="2">
        <v>54572</v>
      </c>
      <c r="E59" s="5">
        <v>-28.49489999935031</v>
      </c>
      <c r="F59" s="5">
        <v>28.3464999999851</v>
      </c>
      <c r="G59" s="5">
        <v>-3.6720000000000113</v>
      </c>
    </row>
    <row r="60" spans="3:7" ht="12.75">
      <c r="C60" s="2" t="s">
        <v>32</v>
      </c>
      <c r="D60" s="2">
        <v>54572</v>
      </c>
      <c r="E60" s="5">
        <v>-45.699599999934435</v>
      </c>
      <c r="F60" s="5">
        <v>1.8799999998882413</v>
      </c>
      <c r="G60" s="5">
        <v>-7.344800000000006</v>
      </c>
    </row>
    <row r="61" spans="3:7" ht="12.75">
      <c r="C61" s="2" t="s">
        <v>33</v>
      </c>
      <c r="D61" s="2">
        <v>54572</v>
      </c>
      <c r="E61" s="5">
        <v>-22.84279999975115</v>
      </c>
      <c r="F61" s="5">
        <v>-27.525200000032783</v>
      </c>
      <c r="G61" s="5">
        <v>-5.675200000000004</v>
      </c>
    </row>
    <row r="62" spans="3:4" ht="12.75">
      <c r="C62" s="2" t="s">
        <v>46</v>
      </c>
      <c r="D62" s="2">
        <v>54572</v>
      </c>
    </row>
    <row r="64" spans="1:7" ht="17.25">
      <c r="A64" s="3" t="s">
        <v>107</v>
      </c>
      <c r="E64" s="7" t="s">
        <v>2</v>
      </c>
      <c r="F64" s="7" t="s">
        <v>3</v>
      </c>
      <c r="G64" s="7" t="s">
        <v>4</v>
      </c>
    </row>
    <row r="65" spans="3:7" ht="12.75">
      <c r="C65" s="2" t="s">
        <v>29</v>
      </c>
      <c r="D65" s="2">
        <v>55342</v>
      </c>
      <c r="E65" s="5">
        <v>1075.430499999784</v>
      </c>
      <c r="F65" s="5">
        <v>4544.705299999914</v>
      </c>
      <c r="G65" s="5">
        <v>-28.2911</v>
      </c>
    </row>
    <row r="66" spans="3:7" ht="12.75">
      <c r="C66" s="2" t="s">
        <v>30</v>
      </c>
      <c r="D66" s="2">
        <v>55342</v>
      </c>
      <c r="E66" s="5">
        <v>23.4054000005126</v>
      </c>
      <c r="F66" s="5">
        <v>25.808699999935925</v>
      </c>
      <c r="G66" s="5">
        <v>-2.8001000000000005</v>
      </c>
    </row>
    <row r="67" spans="3:7" ht="12.75">
      <c r="C67" s="2" t="s">
        <v>31</v>
      </c>
      <c r="D67" s="2">
        <v>55342</v>
      </c>
      <c r="E67" s="5">
        <v>-28.49379999935627</v>
      </c>
      <c r="F67" s="5">
        <v>28.34729999990668</v>
      </c>
      <c r="G67" s="5">
        <v>-3.673700000000011</v>
      </c>
    </row>
    <row r="68" spans="3:7" ht="12.75">
      <c r="C68" s="2" t="s">
        <v>32</v>
      </c>
      <c r="D68" s="2">
        <v>55342</v>
      </c>
      <c r="E68" s="5">
        <v>-45.696700000204146</v>
      </c>
      <c r="F68" s="5">
        <v>1.8806999999796972</v>
      </c>
      <c r="G68" s="5">
        <v>-7.34790000000001</v>
      </c>
    </row>
    <row r="69" spans="3:7" ht="12.75">
      <c r="C69" s="2" t="s">
        <v>33</v>
      </c>
      <c r="D69" s="2">
        <v>55342</v>
      </c>
      <c r="E69" s="5">
        <v>-22.842000000178814</v>
      </c>
      <c r="F69" s="5">
        <v>-27.522700000088662</v>
      </c>
      <c r="G69" s="5">
        <v>-5.678280000000001</v>
      </c>
    </row>
    <row r="70" spans="3:4" ht="12.75">
      <c r="C70" s="2" t="s">
        <v>46</v>
      </c>
      <c r="D70" s="2">
        <v>55342</v>
      </c>
    </row>
    <row r="72" spans="1:7" ht="17.25">
      <c r="A72" s="3" t="s">
        <v>113</v>
      </c>
      <c r="E72" s="7" t="s">
        <v>2</v>
      </c>
      <c r="F72" s="7" t="s">
        <v>3</v>
      </c>
      <c r="G72" s="7" t="s">
        <v>4</v>
      </c>
    </row>
    <row r="73" spans="3:7" ht="12.75">
      <c r="C73" s="2" t="s">
        <v>29</v>
      </c>
      <c r="D73" s="2">
        <v>56048</v>
      </c>
      <c r="E73" s="5">
        <v>1075.4318000003695</v>
      </c>
      <c r="F73" s="5">
        <v>4544.704700000002</v>
      </c>
      <c r="G73" s="5">
        <v>-28.293400000000005</v>
      </c>
    </row>
    <row r="74" spans="3:7" ht="12.75">
      <c r="C74" s="2" t="s">
        <v>30</v>
      </c>
      <c r="D74" s="2">
        <v>56048</v>
      </c>
      <c r="E74" s="5">
        <v>23.40249999985099</v>
      </c>
      <c r="F74" s="5">
        <v>25.808199999970384</v>
      </c>
      <c r="G74" s="5">
        <v>-2.7988</v>
      </c>
    </row>
    <row r="75" spans="3:7" ht="12.75">
      <c r="C75" s="2" t="s">
        <v>31</v>
      </c>
      <c r="D75" s="2">
        <v>56048</v>
      </c>
      <c r="E75" s="5">
        <v>-28.494400000199676</v>
      </c>
      <c r="F75" s="5">
        <v>28.3458999999566</v>
      </c>
      <c r="G75" s="5">
        <v>-3.6750000000000114</v>
      </c>
    </row>
    <row r="76" spans="3:7" ht="12.75">
      <c r="C76" s="2" t="s">
        <v>32</v>
      </c>
      <c r="D76" s="2">
        <v>56048</v>
      </c>
      <c r="E76" s="5">
        <v>-45.69829999934882</v>
      </c>
      <c r="F76" s="5">
        <v>1.8807999999262393</v>
      </c>
      <c r="G76" s="5">
        <v>-7.349100000000007</v>
      </c>
    </row>
    <row r="77" spans="3:7" ht="12.75">
      <c r="C77" s="2" t="s">
        <v>33</v>
      </c>
      <c r="D77" s="2">
        <v>56048</v>
      </c>
      <c r="E77" s="5">
        <v>-22.842699999921024</v>
      </c>
      <c r="F77" s="5">
        <v>-27.524500000057742</v>
      </c>
      <c r="G77" s="5">
        <v>-5.674500000000009</v>
      </c>
    </row>
    <row r="78" spans="3:4" ht="12.75">
      <c r="C78" s="2" t="s">
        <v>46</v>
      </c>
      <c r="D78" s="2">
        <v>56048</v>
      </c>
    </row>
  </sheetData>
  <sheetProtection/>
  <printOptions/>
  <pageMargins left="0.75" right="0.75" top="1" bottom="1" header="0" footer="0"/>
  <pageSetup horizontalDpi="300" verticalDpi="300" orientation="landscape" paperSize="9" scale="53" r:id="rId2"/>
  <rowBreaks count="1" manualBreakCount="1">
    <brk id="60" max="255" man="1"/>
  </rowBreaks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C77"/>
  <sheetViews>
    <sheetView zoomScalePageLayoutView="0" workbookViewId="0" topLeftCell="K11">
      <selection activeCell="AC18" sqref="AC18"/>
    </sheetView>
  </sheetViews>
  <sheetFormatPr defaultColWidth="9.140625" defaultRowHeight="12.75"/>
  <cols>
    <col min="4" max="4" width="10.28125" style="0" customWidth="1"/>
    <col min="5" max="5" width="9.28125" style="5" bestFit="1" customWidth="1"/>
    <col min="6" max="7" width="9.00390625" style="5" bestFit="1" customWidth="1"/>
    <col min="10" max="10" width="10.140625" style="0" customWidth="1"/>
    <col min="11" max="11" width="9.28125" style="0" bestFit="1" customWidth="1"/>
    <col min="12" max="13" width="9.00390625" style="0" bestFit="1" customWidth="1"/>
    <col min="15" max="18" width="9.00390625" style="0" bestFit="1" customWidth="1"/>
    <col min="20" max="23" width="9.00390625" style="0" bestFit="1" customWidth="1"/>
    <col min="25" max="28" width="9.00390625" style="0" bestFit="1" customWidth="1"/>
  </cols>
  <sheetData>
    <row r="3" ht="20.25">
      <c r="G3" s="6" t="s">
        <v>39</v>
      </c>
    </row>
    <row r="4" ht="12.75">
      <c r="G4" s="5" t="s">
        <v>0</v>
      </c>
    </row>
    <row r="6" ht="20.25">
      <c r="E6" s="6" t="s">
        <v>6</v>
      </c>
    </row>
    <row r="8" spans="1:25" ht="18.75">
      <c r="A8" s="8" t="s">
        <v>40</v>
      </c>
      <c r="D8" t="s">
        <v>89</v>
      </c>
      <c r="E8" s="7" t="s">
        <v>2</v>
      </c>
      <c r="F8" s="7" t="s">
        <v>3</v>
      </c>
      <c r="G8" s="7" t="s">
        <v>4</v>
      </c>
      <c r="J8" t="s">
        <v>41</v>
      </c>
      <c r="O8" t="s">
        <v>42</v>
      </c>
      <c r="T8" t="s">
        <v>43</v>
      </c>
      <c r="Y8" t="s">
        <v>44</v>
      </c>
    </row>
    <row r="9" spans="10:29" ht="12.75">
      <c r="J9" t="s">
        <v>89</v>
      </c>
      <c r="L9" t="s">
        <v>85</v>
      </c>
      <c r="M9" t="s">
        <v>86</v>
      </c>
      <c r="N9" t="s">
        <v>87</v>
      </c>
      <c r="O9" t="s">
        <v>89</v>
      </c>
      <c r="Q9" t="s">
        <v>85</v>
      </c>
      <c r="R9" t="s">
        <v>86</v>
      </c>
      <c r="S9" t="s">
        <v>87</v>
      </c>
      <c r="T9" t="s">
        <v>89</v>
      </c>
      <c r="V9" t="s">
        <v>85</v>
      </c>
      <c r="W9" t="s">
        <v>86</v>
      </c>
      <c r="X9" t="s">
        <v>87</v>
      </c>
      <c r="Y9" t="s">
        <v>89</v>
      </c>
      <c r="AA9" t="s">
        <v>85</v>
      </c>
      <c r="AB9" t="s">
        <v>86</v>
      </c>
      <c r="AC9" t="s">
        <v>87</v>
      </c>
    </row>
    <row r="10" spans="3:29" ht="12.75">
      <c r="C10" s="2" t="s">
        <v>41</v>
      </c>
      <c r="D10" s="10">
        <v>53717</v>
      </c>
      <c r="E10" s="5">
        <v>-23.638600000180304</v>
      </c>
      <c r="F10" s="5">
        <v>-11.770099999965169</v>
      </c>
      <c r="G10" s="5">
        <v>7.2912000000000035</v>
      </c>
      <c r="J10" s="10">
        <v>53717</v>
      </c>
      <c r="K10" s="10">
        <v>2005</v>
      </c>
      <c r="L10" s="5">
        <v>-23.638600000180304</v>
      </c>
      <c r="M10" s="5">
        <v>-11.770099999965169</v>
      </c>
      <c r="N10" s="5">
        <v>7.2912000000000035</v>
      </c>
      <c r="O10" s="10">
        <v>53717</v>
      </c>
      <c r="P10" s="10">
        <v>2005</v>
      </c>
      <c r="Q10" s="5">
        <v>16.645700000226498</v>
      </c>
      <c r="R10" s="5">
        <v>-4.7789000000339</v>
      </c>
      <c r="S10" s="5">
        <v>8.3853</v>
      </c>
      <c r="T10" s="10">
        <v>53717</v>
      </c>
      <c r="U10" s="10">
        <v>2005</v>
      </c>
      <c r="V10" s="5">
        <v>-1.524799999780953</v>
      </c>
      <c r="W10" s="5">
        <v>11.848400000017136</v>
      </c>
      <c r="X10" s="5">
        <v>6.502099999999999</v>
      </c>
      <c r="Y10" s="10">
        <v>53717</v>
      </c>
      <c r="Z10" s="10">
        <v>2005</v>
      </c>
      <c r="AA10" s="5">
        <v>-16.96929999999702</v>
      </c>
      <c r="AB10" s="5">
        <v>-3.1503999999258667</v>
      </c>
      <c r="AC10" s="5">
        <v>6.0675</v>
      </c>
    </row>
    <row r="11" spans="3:29" ht="12.75">
      <c r="C11" s="2" t="s">
        <v>42</v>
      </c>
      <c r="D11" s="10">
        <v>53717</v>
      </c>
      <c r="E11" s="5">
        <v>16.645700000226498</v>
      </c>
      <c r="F11" s="5">
        <v>-4.7789000000339</v>
      </c>
      <c r="G11" s="5">
        <v>8.3853</v>
      </c>
      <c r="J11" s="10">
        <v>53718</v>
      </c>
      <c r="K11" s="10">
        <v>2005</v>
      </c>
      <c r="L11" s="5">
        <v>-23.638799999840558</v>
      </c>
      <c r="M11" s="5">
        <v>-11.769899999955669</v>
      </c>
      <c r="N11" s="5">
        <v>7.2912000000000035</v>
      </c>
      <c r="O11" s="10">
        <v>53718</v>
      </c>
      <c r="P11" s="10">
        <v>2005</v>
      </c>
      <c r="Q11" s="5">
        <v>16.645399999804795</v>
      </c>
      <c r="R11" s="5">
        <v>-4.779499999945983</v>
      </c>
      <c r="S11" s="5">
        <v>8.385199999999998</v>
      </c>
      <c r="T11" s="10">
        <v>53718</v>
      </c>
      <c r="U11" s="10">
        <v>2005</v>
      </c>
      <c r="V11" s="5">
        <v>-1.52449999935925</v>
      </c>
      <c r="W11" s="5">
        <v>11.848100000061095</v>
      </c>
      <c r="X11" s="5">
        <v>6.501599999999996</v>
      </c>
      <c r="Y11" s="10">
        <v>53718</v>
      </c>
      <c r="Z11" s="10">
        <v>2005</v>
      </c>
      <c r="AA11" s="5">
        <v>-16.969499999657273</v>
      </c>
      <c r="AB11" s="5">
        <v>-3.1502999999793246</v>
      </c>
      <c r="AC11" s="5">
        <v>6.069000000000003</v>
      </c>
    </row>
    <row r="12" spans="3:29" ht="12.75">
      <c r="C12" s="2" t="s">
        <v>43</v>
      </c>
      <c r="D12" s="10">
        <v>53717</v>
      </c>
      <c r="E12" s="5">
        <v>-1.524799999780953</v>
      </c>
      <c r="F12" s="5">
        <v>11.848400000017136</v>
      </c>
      <c r="G12" s="5">
        <v>6.502099999999999</v>
      </c>
      <c r="J12" s="10">
        <v>53885</v>
      </c>
      <c r="K12" s="10">
        <v>2006</v>
      </c>
      <c r="L12" s="5">
        <v>-23.638600000180304</v>
      </c>
      <c r="M12" s="5">
        <v>-11.76879999996163</v>
      </c>
      <c r="N12" s="5">
        <v>7.287999999999997</v>
      </c>
      <c r="O12" s="10">
        <v>53885</v>
      </c>
      <c r="P12" s="10">
        <v>2006</v>
      </c>
      <c r="Q12" s="5">
        <v>16.644299999810755</v>
      </c>
      <c r="R12" s="5">
        <v>-4.778799999970943</v>
      </c>
      <c r="S12" s="5">
        <v>8.380600000000001</v>
      </c>
      <c r="T12" s="10">
        <v>53885</v>
      </c>
      <c r="U12" s="10">
        <v>2006</v>
      </c>
      <c r="V12" s="5">
        <v>-1.5281999995931983</v>
      </c>
      <c r="W12" s="5">
        <v>11.84450000000652</v>
      </c>
      <c r="X12" s="5">
        <v>6.488900000000001</v>
      </c>
      <c r="Y12" s="10">
        <v>53885</v>
      </c>
      <c r="Z12" s="10">
        <v>2006</v>
      </c>
      <c r="AA12" s="5">
        <v>-16.969899999909103</v>
      </c>
      <c r="AB12" s="5">
        <v>-3.1511000000173226</v>
      </c>
      <c r="AC12" s="5">
        <v>6.070000000000007</v>
      </c>
    </row>
    <row r="13" spans="3:29" ht="12.75">
      <c r="C13" s="2" t="s">
        <v>44</v>
      </c>
      <c r="D13" s="10">
        <v>53717</v>
      </c>
      <c r="E13" s="5">
        <v>-16.96929999999702</v>
      </c>
      <c r="F13" s="5">
        <v>-3.1503999999258667</v>
      </c>
      <c r="G13" s="5">
        <v>6.0675</v>
      </c>
      <c r="J13" s="10">
        <v>53886</v>
      </c>
      <c r="K13" s="10">
        <v>2006</v>
      </c>
      <c r="L13" s="5">
        <v>-23.638199999928474</v>
      </c>
      <c r="M13" s="5">
        <v>-11.769899999955669</v>
      </c>
      <c r="N13" s="5">
        <v>7.288899999999998</v>
      </c>
      <c r="O13" s="10">
        <v>53886</v>
      </c>
      <c r="P13" s="10">
        <v>2006</v>
      </c>
      <c r="Q13" s="5">
        <v>16.6441000001505</v>
      </c>
      <c r="R13" s="5">
        <v>-4.779399999999441</v>
      </c>
      <c r="S13" s="5">
        <v>8.381</v>
      </c>
      <c r="T13" s="10">
        <v>53886</v>
      </c>
      <c r="U13" s="10">
        <v>2006</v>
      </c>
      <c r="V13" s="5">
        <v>-1.5284000001847744</v>
      </c>
      <c r="W13" s="5">
        <v>11.84429999999702</v>
      </c>
      <c r="X13" s="5">
        <v>6.489199999999997</v>
      </c>
      <c r="Y13" s="10">
        <v>53886</v>
      </c>
      <c r="Z13" s="10">
        <v>2006</v>
      </c>
      <c r="AA13" s="5">
        <v>-16.970099999569356</v>
      </c>
      <c r="AB13" s="5">
        <v>-3.1514999999199063</v>
      </c>
      <c r="AC13" s="5">
        <v>6.071399999999997</v>
      </c>
    </row>
    <row r="14" spans="3:29" ht="12.75">
      <c r="C14" s="2" t="s">
        <v>45</v>
      </c>
      <c r="D14" s="10">
        <v>53717</v>
      </c>
      <c r="E14" s="5">
        <v>0</v>
      </c>
      <c r="F14" s="5">
        <v>0</v>
      </c>
      <c r="G14" s="5">
        <v>0</v>
      </c>
      <c r="J14" s="10">
        <v>53887</v>
      </c>
      <c r="K14" s="10">
        <v>2006</v>
      </c>
      <c r="L14" s="5">
        <v>-23.63789999950677</v>
      </c>
      <c r="M14" s="5">
        <v>-11.769899999955669</v>
      </c>
      <c r="N14" s="5">
        <v>7.286900000000003</v>
      </c>
      <c r="O14" s="10">
        <v>53887</v>
      </c>
      <c r="P14" s="10">
        <v>2006</v>
      </c>
      <c r="Q14" s="5">
        <v>16.64490000065416</v>
      </c>
      <c r="R14" s="5">
        <v>-4.779199999989942</v>
      </c>
      <c r="S14" s="5">
        <v>8.379000000000005</v>
      </c>
      <c r="T14" s="10">
        <v>53887</v>
      </c>
      <c r="U14" s="10">
        <v>2006</v>
      </c>
      <c r="V14" s="5">
        <v>-1.527699999511242</v>
      </c>
      <c r="W14" s="5">
        <v>11.844200000050478</v>
      </c>
      <c r="X14" s="5">
        <v>6.489500000000007</v>
      </c>
      <c r="Y14" s="10">
        <v>53887</v>
      </c>
      <c r="Z14" s="10">
        <v>2006</v>
      </c>
      <c r="AA14" s="5">
        <v>-16.969899999909103</v>
      </c>
      <c r="AB14" s="5">
        <v>-3.1515999999828637</v>
      </c>
      <c r="AC14" s="5">
        <v>6.070300000000003</v>
      </c>
    </row>
    <row r="15" spans="10:29" ht="12.75">
      <c r="J15" s="10">
        <v>54277</v>
      </c>
      <c r="K15" s="10">
        <v>2007</v>
      </c>
      <c r="L15" s="5">
        <v>-23.638899999670684</v>
      </c>
      <c r="M15" s="5">
        <v>-11.770799999940209</v>
      </c>
      <c r="N15" s="5">
        <v>7.288700000000006</v>
      </c>
      <c r="O15" s="10">
        <v>54277</v>
      </c>
      <c r="P15" s="10">
        <v>2007</v>
      </c>
      <c r="Q15" s="5">
        <v>16.645299999974668</v>
      </c>
      <c r="R15" s="5">
        <v>-4.780399999930523</v>
      </c>
      <c r="S15" s="5">
        <v>8.375200000000007</v>
      </c>
      <c r="T15" s="10">
        <v>54277</v>
      </c>
      <c r="U15" s="10">
        <v>2007</v>
      </c>
      <c r="V15" s="5">
        <v>-1.529199999757111</v>
      </c>
      <c r="W15" s="5">
        <v>11.842399999964982</v>
      </c>
      <c r="X15" s="5">
        <v>6.4803</v>
      </c>
      <c r="Y15" s="10">
        <v>54277</v>
      </c>
      <c r="Z15" s="10">
        <v>2007</v>
      </c>
      <c r="AA15" s="5">
        <v>-16.969200000166893</v>
      </c>
      <c r="AB15" s="5">
        <v>-3.152299999957904</v>
      </c>
      <c r="AC15" s="5">
        <v>6.0672</v>
      </c>
    </row>
    <row r="16" spans="10:29" ht="12.75">
      <c r="J16" s="10">
        <v>54809</v>
      </c>
      <c r="K16" s="10">
        <v>2008</v>
      </c>
      <c r="L16" s="5">
        <v>-23.638899999670684</v>
      </c>
      <c r="M16" s="5">
        <v>-11.770799999940209</v>
      </c>
      <c r="N16" s="5">
        <v>7.288700000000006</v>
      </c>
      <c r="O16" s="10">
        <v>54809</v>
      </c>
      <c r="P16" s="10">
        <v>2008</v>
      </c>
      <c r="Q16" s="5">
        <v>16.64560000039637</v>
      </c>
      <c r="R16" s="5">
        <v>-4.780299999983981</v>
      </c>
      <c r="S16" s="5">
        <v>8.38380000000001</v>
      </c>
      <c r="T16" s="10">
        <v>54809</v>
      </c>
      <c r="U16" s="10">
        <v>2008</v>
      </c>
      <c r="V16" s="5">
        <v>-1.5243999995291233</v>
      </c>
      <c r="W16" s="5">
        <v>11.84429999999702</v>
      </c>
      <c r="X16" s="5">
        <v>6.498</v>
      </c>
      <c r="Y16" s="10">
        <v>54809</v>
      </c>
      <c r="Z16" s="10">
        <v>2008</v>
      </c>
      <c r="AA16" s="5">
        <v>-16.970300000160933</v>
      </c>
      <c r="AB16" s="5">
        <v>-3.1527999999234453</v>
      </c>
      <c r="AC16" s="5">
        <v>6.0725</v>
      </c>
    </row>
    <row r="17" spans="1:29" ht="18.75">
      <c r="A17" s="8" t="s">
        <v>48</v>
      </c>
      <c r="D17" t="s">
        <v>89</v>
      </c>
      <c r="E17" s="7" t="s">
        <v>2</v>
      </c>
      <c r="F17" s="7" t="s">
        <v>3</v>
      </c>
      <c r="G17" s="7" t="s">
        <v>4</v>
      </c>
      <c r="J17" s="10">
        <v>55678</v>
      </c>
      <c r="K17" s="10">
        <v>2011</v>
      </c>
      <c r="L17" s="5">
        <v>-23.638799999840558</v>
      </c>
      <c r="M17" s="5">
        <v>-11.766500000027008</v>
      </c>
      <c r="N17" s="5">
        <v>7.2923</v>
      </c>
      <c r="O17" s="10">
        <v>55678</v>
      </c>
      <c r="P17" s="10">
        <v>2011</v>
      </c>
      <c r="Q17" s="5">
        <v>16.643000000156462</v>
      </c>
      <c r="R17" s="5">
        <v>-4.784600000013597</v>
      </c>
      <c r="S17" s="5">
        <v>8.3638</v>
      </c>
      <c r="T17" s="10">
        <v>55678</v>
      </c>
      <c r="U17" s="10">
        <v>2011</v>
      </c>
      <c r="V17" s="5">
        <v>-1.5264999996870756</v>
      </c>
      <c r="W17" s="5">
        <v>11.843800000031479</v>
      </c>
      <c r="X17" s="5">
        <v>6.4881</v>
      </c>
      <c r="Y17" s="10">
        <v>55678</v>
      </c>
      <c r="Z17" s="10">
        <v>2011</v>
      </c>
      <c r="AA17" s="5">
        <v>-16.9714999999851</v>
      </c>
      <c r="AB17" s="5">
        <v>-3.150999999954365</v>
      </c>
      <c r="AC17" s="5">
        <v>6.07130000000001</v>
      </c>
    </row>
    <row r="19" spans="3:7" ht="12.75">
      <c r="C19" s="2" t="s">
        <v>41</v>
      </c>
      <c r="D19" s="10">
        <v>53718</v>
      </c>
      <c r="E19" s="5">
        <v>-23.638799999840558</v>
      </c>
      <c r="F19" s="5">
        <v>-11.769899999955669</v>
      </c>
      <c r="G19" s="5">
        <v>7.2912000000000035</v>
      </c>
    </row>
    <row r="20" spans="3:7" ht="12.75">
      <c r="C20" s="2" t="s">
        <v>42</v>
      </c>
      <c r="D20" s="10">
        <v>53718</v>
      </c>
      <c r="E20" s="5">
        <v>16.645399999804795</v>
      </c>
      <c r="F20" s="5">
        <v>-4.779499999945983</v>
      </c>
      <c r="G20" s="5">
        <v>8.385199999999998</v>
      </c>
    </row>
    <row r="21" spans="3:7" ht="12.75">
      <c r="C21" s="2" t="s">
        <v>43</v>
      </c>
      <c r="D21" s="10">
        <v>53718</v>
      </c>
      <c r="E21" s="5">
        <v>-1.52449999935925</v>
      </c>
      <c r="F21" s="5">
        <v>11.848100000061095</v>
      </c>
      <c r="G21" s="5">
        <v>6.501599999999996</v>
      </c>
    </row>
    <row r="22" spans="3:7" ht="12.75">
      <c r="C22" s="2" t="s">
        <v>44</v>
      </c>
      <c r="D22" s="10">
        <v>53718</v>
      </c>
      <c r="E22" s="5">
        <v>-16.969499999657273</v>
      </c>
      <c r="F22" s="5">
        <v>-3.1502999999793246</v>
      </c>
      <c r="G22" s="5">
        <v>6.069000000000003</v>
      </c>
    </row>
    <row r="23" spans="3:7" ht="12.75">
      <c r="C23" s="2" t="s">
        <v>45</v>
      </c>
      <c r="D23" s="10">
        <v>53718</v>
      </c>
      <c r="E23" s="5">
        <v>0</v>
      </c>
      <c r="F23" s="5">
        <v>0</v>
      </c>
      <c r="G23" s="5">
        <v>0</v>
      </c>
    </row>
    <row r="24" ht="12.75">
      <c r="D24" s="10"/>
    </row>
    <row r="26" spans="1:7" ht="18.75">
      <c r="A26" s="8" t="s">
        <v>49</v>
      </c>
      <c r="D26" t="s">
        <v>89</v>
      </c>
      <c r="E26" s="7" t="s">
        <v>2</v>
      </c>
      <c r="F26" s="7" t="s">
        <v>3</v>
      </c>
      <c r="G26" s="7" t="s">
        <v>4</v>
      </c>
    </row>
    <row r="28" spans="3:7" ht="12.75">
      <c r="C28" s="2" t="s">
        <v>41</v>
      </c>
      <c r="D28" s="10">
        <v>53885</v>
      </c>
      <c r="E28" s="5">
        <v>-23.638600000180304</v>
      </c>
      <c r="F28" s="5">
        <v>-11.76879999996163</v>
      </c>
      <c r="G28" s="5">
        <v>7.287999999999997</v>
      </c>
    </row>
    <row r="29" spans="3:7" ht="12.75">
      <c r="C29" s="2" t="s">
        <v>42</v>
      </c>
      <c r="D29" s="10">
        <v>53885</v>
      </c>
      <c r="E29" s="5">
        <v>16.644299999810755</v>
      </c>
      <c r="F29" s="5">
        <v>-4.778799999970943</v>
      </c>
      <c r="G29" s="5">
        <v>8.380600000000001</v>
      </c>
    </row>
    <row r="30" spans="3:7" ht="12.75">
      <c r="C30" s="2" t="s">
        <v>43</v>
      </c>
      <c r="D30" s="10">
        <v>53885</v>
      </c>
      <c r="E30" s="5">
        <v>-1.5281999995931983</v>
      </c>
      <c r="F30" s="5">
        <v>11.84450000000652</v>
      </c>
      <c r="G30" s="5">
        <v>6.488900000000001</v>
      </c>
    </row>
    <row r="31" spans="3:7" ht="12.75">
      <c r="C31" s="2" t="s">
        <v>44</v>
      </c>
      <c r="D31" s="10">
        <v>53885</v>
      </c>
      <c r="E31" s="5">
        <v>-16.969899999909103</v>
      </c>
      <c r="F31" s="5">
        <v>-3.1511000000173226</v>
      </c>
      <c r="G31" s="5">
        <v>6.070000000000007</v>
      </c>
    </row>
    <row r="32" spans="3:7" ht="12.75">
      <c r="C32" s="2" t="s">
        <v>45</v>
      </c>
      <c r="D32" s="10">
        <v>53885</v>
      </c>
      <c r="E32" s="5">
        <v>0</v>
      </c>
      <c r="F32" s="5">
        <v>0</v>
      </c>
      <c r="G32" s="5">
        <v>0</v>
      </c>
    </row>
    <row r="35" spans="1:7" ht="18.75">
      <c r="A35" s="8" t="s">
        <v>50</v>
      </c>
      <c r="D35" t="s">
        <v>89</v>
      </c>
      <c r="E35" s="7" t="s">
        <v>2</v>
      </c>
      <c r="F35" s="7" t="s">
        <v>3</v>
      </c>
      <c r="G35" s="7" t="s">
        <v>4</v>
      </c>
    </row>
    <row r="37" spans="3:7" ht="12.75">
      <c r="C37" s="2" t="s">
        <v>41</v>
      </c>
      <c r="D37" s="10">
        <v>53886</v>
      </c>
      <c r="E37" s="5">
        <v>-23.638199999928474</v>
      </c>
      <c r="F37" s="5">
        <v>-11.769899999955669</v>
      </c>
      <c r="G37" s="5">
        <v>7.288899999999998</v>
      </c>
    </row>
    <row r="38" spans="3:7" ht="12.75">
      <c r="C38" s="2" t="s">
        <v>42</v>
      </c>
      <c r="D38" s="10">
        <v>53886</v>
      </c>
      <c r="E38" s="5">
        <v>16.6441000001505</v>
      </c>
      <c r="F38" s="5">
        <v>-4.779399999999441</v>
      </c>
      <c r="G38" s="5">
        <v>8.381</v>
      </c>
    </row>
    <row r="39" spans="3:7" ht="12.75">
      <c r="C39" s="2" t="s">
        <v>43</v>
      </c>
      <c r="D39" s="10">
        <v>53886</v>
      </c>
      <c r="E39" s="5">
        <v>-1.5284000001847744</v>
      </c>
      <c r="F39" s="5">
        <v>11.84429999999702</v>
      </c>
      <c r="G39" s="5">
        <v>6.489199999999997</v>
      </c>
    </row>
    <row r="40" spans="3:7" ht="12.75">
      <c r="C40" s="2" t="s">
        <v>44</v>
      </c>
      <c r="D40" s="10">
        <v>53886</v>
      </c>
      <c r="E40" s="5">
        <v>-16.970099999569356</v>
      </c>
      <c r="F40" s="5">
        <v>-3.1514999999199063</v>
      </c>
      <c r="G40" s="5">
        <v>6.071399999999997</v>
      </c>
    </row>
    <row r="41" spans="3:7" ht="12.75">
      <c r="C41" s="2" t="s">
        <v>45</v>
      </c>
      <c r="D41" s="10">
        <v>53886</v>
      </c>
      <c r="E41" s="5">
        <v>0</v>
      </c>
      <c r="F41" s="5">
        <v>0</v>
      </c>
      <c r="G41" s="5">
        <v>0</v>
      </c>
    </row>
    <row r="44" spans="1:7" ht="18.75">
      <c r="A44" s="8" t="s">
        <v>51</v>
      </c>
      <c r="D44" t="s">
        <v>89</v>
      </c>
      <c r="E44" s="7" t="s">
        <v>2</v>
      </c>
      <c r="F44" s="7" t="s">
        <v>3</v>
      </c>
      <c r="G44" s="7" t="s">
        <v>4</v>
      </c>
    </row>
    <row r="46" spans="3:7" ht="12.75">
      <c r="C46" s="2" t="s">
        <v>41</v>
      </c>
      <c r="D46" s="10">
        <v>53887</v>
      </c>
      <c r="E46" s="5">
        <v>-23.63789999950677</v>
      </c>
      <c r="F46" s="5">
        <v>-11.769899999955669</v>
      </c>
      <c r="G46" s="5">
        <v>7.286900000000003</v>
      </c>
    </row>
    <row r="47" spans="3:7" ht="12.75">
      <c r="C47" s="2" t="s">
        <v>42</v>
      </c>
      <c r="D47" s="10">
        <v>53887</v>
      </c>
      <c r="E47" s="5">
        <v>16.64490000065416</v>
      </c>
      <c r="F47" s="5">
        <v>-4.779199999989942</v>
      </c>
      <c r="G47" s="5">
        <v>8.379000000000005</v>
      </c>
    </row>
    <row r="48" spans="3:7" ht="12.75">
      <c r="C48" s="2" t="s">
        <v>43</v>
      </c>
      <c r="D48" s="10">
        <v>53887</v>
      </c>
      <c r="E48" s="5">
        <v>-1.527699999511242</v>
      </c>
      <c r="F48" s="5">
        <v>11.844200000050478</v>
      </c>
      <c r="G48" s="5">
        <v>6.489500000000007</v>
      </c>
    </row>
    <row r="49" spans="3:7" ht="12.75">
      <c r="C49" s="2" t="s">
        <v>44</v>
      </c>
      <c r="D49" s="10">
        <v>53887</v>
      </c>
      <c r="E49" s="5">
        <v>-16.969899999909103</v>
      </c>
      <c r="F49" s="5">
        <v>-3.1515999999828637</v>
      </c>
      <c r="G49" s="5">
        <v>6.070300000000003</v>
      </c>
    </row>
    <row r="50" spans="3:7" ht="12.75">
      <c r="C50" s="2" t="s">
        <v>45</v>
      </c>
      <c r="D50" s="10">
        <v>53887</v>
      </c>
      <c r="E50" s="5">
        <v>0</v>
      </c>
      <c r="F50" s="5">
        <v>0</v>
      </c>
      <c r="G50" s="5">
        <v>0</v>
      </c>
    </row>
    <row r="53" spans="1:7" ht="18.75">
      <c r="A53" s="8" t="s">
        <v>83</v>
      </c>
      <c r="D53" t="s">
        <v>89</v>
      </c>
      <c r="E53" s="7" t="s">
        <v>2</v>
      </c>
      <c r="F53" s="7" t="s">
        <v>3</v>
      </c>
      <c r="G53" s="7" t="s">
        <v>4</v>
      </c>
    </row>
    <row r="55" spans="3:7" ht="12.75">
      <c r="C55" s="2" t="s">
        <v>41</v>
      </c>
      <c r="D55" s="10">
        <v>54277</v>
      </c>
      <c r="E55" s="5">
        <v>-23.638899999670684</v>
      </c>
      <c r="F55" s="5">
        <v>-11.770799999940209</v>
      </c>
      <c r="G55" s="5">
        <v>7.288700000000006</v>
      </c>
    </row>
    <row r="56" spans="3:7" ht="12.75">
      <c r="C56" s="2" t="s">
        <v>42</v>
      </c>
      <c r="D56" s="10">
        <v>54277</v>
      </c>
      <c r="E56" s="5">
        <v>16.645299999974668</v>
      </c>
      <c r="F56" s="5">
        <v>-4.780399999930523</v>
      </c>
      <c r="G56" s="5">
        <v>8.375200000000007</v>
      </c>
    </row>
    <row r="57" spans="3:7" ht="12.75">
      <c r="C57" s="2" t="s">
        <v>43</v>
      </c>
      <c r="D57" s="10">
        <v>54277</v>
      </c>
      <c r="E57" s="5">
        <v>-1.529199999757111</v>
      </c>
      <c r="F57" s="5">
        <v>11.842399999964982</v>
      </c>
      <c r="G57" s="5">
        <v>6.4803</v>
      </c>
    </row>
    <row r="58" spans="3:7" ht="12.75">
      <c r="C58" s="2" t="s">
        <v>44</v>
      </c>
      <c r="D58" s="10">
        <v>54277</v>
      </c>
      <c r="E58" s="5">
        <v>-16.969200000166893</v>
      </c>
      <c r="F58" s="5">
        <v>-3.152299999957904</v>
      </c>
      <c r="G58" s="5">
        <v>6.0672</v>
      </c>
    </row>
    <row r="59" spans="3:7" ht="12.75">
      <c r="C59" s="2" t="s">
        <v>45</v>
      </c>
      <c r="D59" s="10">
        <v>54277</v>
      </c>
      <c r="E59" s="5">
        <v>0</v>
      </c>
      <c r="F59" s="5">
        <v>0</v>
      </c>
      <c r="G59" s="5">
        <v>0</v>
      </c>
    </row>
    <row r="62" spans="1:7" ht="18.75">
      <c r="A62" s="8" t="s">
        <v>100</v>
      </c>
      <c r="D62" t="s">
        <v>89</v>
      </c>
      <c r="E62" s="7" t="s">
        <v>2</v>
      </c>
      <c r="F62" s="7" t="s">
        <v>3</v>
      </c>
      <c r="G62" s="7" t="s">
        <v>4</v>
      </c>
    </row>
    <row r="64" spans="3:7" ht="12.75">
      <c r="C64" s="2" t="s">
        <v>41</v>
      </c>
      <c r="D64" s="10">
        <v>54809</v>
      </c>
      <c r="E64" s="5">
        <v>-23.637099999934435</v>
      </c>
      <c r="F64" s="5">
        <v>-11.76929999992717</v>
      </c>
      <c r="G64" s="5">
        <v>-7.2911</v>
      </c>
    </row>
    <row r="65" spans="3:7" ht="12.75">
      <c r="C65" s="2" t="s">
        <v>42</v>
      </c>
      <c r="D65" s="10">
        <v>54809</v>
      </c>
      <c r="E65" s="5">
        <v>16.64560000039637</v>
      </c>
      <c r="F65" s="5">
        <v>-4.780299999983981</v>
      </c>
      <c r="G65" s="5">
        <v>-8.383800000000008</v>
      </c>
    </row>
    <row r="66" spans="3:7" ht="12.75">
      <c r="C66" s="2" t="s">
        <v>43</v>
      </c>
      <c r="D66" s="10">
        <v>54809</v>
      </c>
      <c r="E66" s="5">
        <v>-1.5243999995291233</v>
      </c>
      <c r="F66" s="5">
        <v>11.84429999999702</v>
      </c>
      <c r="G66" s="5">
        <v>-6.498000000000005</v>
      </c>
    </row>
    <row r="67" spans="3:7" ht="12.75">
      <c r="C67" s="2" t="s">
        <v>44</v>
      </c>
      <c r="D67" s="10">
        <v>54809</v>
      </c>
      <c r="E67" s="5">
        <v>-16.970300000160933</v>
      </c>
      <c r="F67" s="5">
        <v>-3.1527999999234453</v>
      </c>
      <c r="G67" s="5">
        <v>-6.0725</v>
      </c>
    </row>
    <row r="68" spans="3:4" ht="12.75">
      <c r="C68" s="2" t="s">
        <v>45</v>
      </c>
      <c r="D68" s="10">
        <v>54809</v>
      </c>
    </row>
    <row r="71" spans="1:7" ht="18.75">
      <c r="A71" s="8" t="s">
        <v>114</v>
      </c>
      <c r="D71" t="s">
        <v>89</v>
      </c>
      <c r="E71" s="7" t="s">
        <v>2</v>
      </c>
      <c r="F71" s="7" t="s">
        <v>3</v>
      </c>
      <c r="G71" s="7" t="s">
        <v>4</v>
      </c>
    </row>
    <row r="73" spans="3:7" ht="12.75">
      <c r="C73" s="2" t="s">
        <v>41</v>
      </c>
      <c r="D73" s="10">
        <v>55678</v>
      </c>
      <c r="E73" s="5">
        <v>-23.638799999840558</v>
      </c>
      <c r="F73" s="5">
        <v>-11.766500000027008</v>
      </c>
      <c r="G73" s="5">
        <v>-7.292299999999997</v>
      </c>
    </row>
    <row r="74" spans="3:7" ht="12.75">
      <c r="C74" s="2" t="s">
        <v>42</v>
      </c>
      <c r="D74" s="10">
        <v>55678</v>
      </c>
      <c r="E74" s="5">
        <v>16.643000000156462</v>
      </c>
      <c r="F74" s="5">
        <v>-4.784600000013597</v>
      </c>
      <c r="G74" s="5">
        <v>-8.363799999999998</v>
      </c>
    </row>
    <row r="75" spans="3:7" ht="12.75">
      <c r="C75" s="2" t="s">
        <v>43</v>
      </c>
      <c r="D75" s="10">
        <v>55678</v>
      </c>
      <c r="E75" s="5">
        <v>-1.5264999996870756</v>
      </c>
      <c r="F75" s="5">
        <v>11.843800000031479</v>
      </c>
      <c r="G75" s="5">
        <v>-6.488100000000003</v>
      </c>
    </row>
    <row r="76" spans="3:7" ht="12.75">
      <c r="C76" s="2" t="s">
        <v>44</v>
      </c>
      <c r="D76" s="10">
        <v>55678</v>
      </c>
      <c r="E76" s="5">
        <v>-16.9714999999851</v>
      </c>
      <c r="F76" s="5">
        <v>-3.150999999954365</v>
      </c>
      <c r="G76" s="5">
        <v>-6.071300000000008</v>
      </c>
    </row>
    <row r="77" spans="3:4" ht="12.75">
      <c r="C77" s="2" t="s">
        <v>45</v>
      </c>
      <c r="D77" s="10">
        <v>55678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C68"/>
  <sheetViews>
    <sheetView zoomScalePageLayoutView="0" workbookViewId="0" topLeftCell="J11">
      <selection activeCell="Q41" sqref="Q41"/>
    </sheetView>
  </sheetViews>
  <sheetFormatPr defaultColWidth="9.140625" defaultRowHeight="12.75"/>
  <cols>
    <col min="5" max="5" width="10.7109375" style="5" customWidth="1"/>
    <col min="6" max="6" width="10.421875" style="5" customWidth="1"/>
    <col min="7" max="7" width="8.8515625" style="5" customWidth="1"/>
    <col min="16" max="16" width="9.28125" style="0" bestFit="1" customWidth="1"/>
    <col min="17" max="18" width="9.00390625" style="0" bestFit="1" customWidth="1"/>
    <col min="20" max="23" width="9.00390625" style="0" bestFit="1" customWidth="1"/>
    <col min="25" max="25" width="9.00390625" style="0" bestFit="1" customWidth="1"/>
    <col min="26" max="26" width="11.28125" style="0" customWidth="1"/>
    <col min="27" max="27" width="11.57421875" style="0" customWidth="1"/>
    <col min="28" max="28" width="10.7109375" style="0" customWidth="1"/>
  </cols>
  <sheetData>
    <row r="3" ht="20.25">
      <c r="G3" s="6" t="s">
        <v>52</v>
      </c>
    </row>
    <row r="4" ht="12.75">
      <c r="G4" s="5" t="s">
        <v>0</v>
      </c>
    </row>
    <row r="5" ht="12.75">
      <c r="G5" s="9" t="s">
        <v>53</v>
      </c>
    </row>
    <row r="6" ht="20.25">
      <c r="E6" s="6" t="s">
        <v>6</v>
      </c>
    </row>
    <row r="8" spans="1:25" ht="18.75">
      <c r="A8" s="8" t="s">
        <v>54</v>
      </c>
      <c r="D8" t="s">
        <v>89</v>
      </c>
      <c r="E8" s="7" t="s">
        <v>2</v>
      </c>
      <c r="F8" s="7" t="s">
        <v>3</v>
      </c>
      <c r="G8" s="7" t="s">
        <v>4</v>
      </c>
      <c r="J8" s="2" t="s">
        <v>8</v>
      </c>
      <c r="O8" s="2" t="s">
        <v>9</v>
      </c>
      <c r="T8" s="2" t="s">
        <v>10</v>
      </c>
      <c r="Y8" s="2" t="s">
        <v>59</v>
      </c>
    </row>
    <row r="9" spans="10:29" ht="12.75">
      <c r="J9" t="s">
        <v>88</v>
      </c>
      <c r="L9" t="s">
        <v>85</v>
      </c>
      <c r="M9" t="s">
        <v>86</v>
      </c>
      <c r="N9" t="s">
        <v>87</v>
      </c>
      <c r="O9" t="s">
        <v>88</v>
      </c>
      <c r="Q9" t="s">
        <v>85</v>
      </c>
      <c r="R9" t="s">
        <v>86</v>
      </c>
      <c r="S9" t="s">
        <v>87</v>
      </c>
      <c r="T9" t="s">
        <v>88</v>
      </c>
      <c r="V9" t="s">
        <v>85</v>
      </c>
      <c r="W9" t="s">
        <v>86</v>
      </c>
      <c r="X9" t="s">
        <v>87</v>
      </c>
      <c r="Y9" t="s">
        <v>88</v>
      </c>
      <c r="AA9" t="s">
        <v>85</v>
      </c>
      <c r="AB9" t="s">
        <v>86</v>
      </c>
      <c r="AC9" t="s">
        <v>87</v>
      </c>
    </row>
    <row r="10" spans="3:26" ht="12.75">
      <c r="C10" s="2" t="s">
        <v>8</v>
      </c>
      <c r="D10" s="2">
        <v>53528</v>
      </c>
      <c r="E10" s="5">
        <v>-6.407399999909103</v>
      </c>
      <c r="F10" s="5">
        <v>-29.414999999920838</v>
      </c>
      <c r="G10" s="5">
        <v>5.001399999999997</v>
      </c>
      <c r="J10" s="2">
        <v>53528</v>
      </c>
      <c r="K10">
        <v>2005</v>
      </c>
      <c r="L10" s="5">
        <v>-6.407399999909103</v>
      </c>
      <c r="M10" s="5">
        <v>-29.414999999920838</v>
      </c>
      <c r="N10" s="5">
        <v>5.001399999999997</v>
      </c>
      <c r="O10" s="2">
        <v>53528</v>
      </c>
      <c r="P10">
        <v>2005</v>
      </c>
      <c r="Q10" s="5">
        <v>-42.39000000059605</v>
      </c>
      <c r="R10" s="5">
        <v>47.21860000002198</v>
      </c>
      <c r="S10" s="5">
        <v>3.4741</v>
      </c>
      <c r="T10" s="2">
        <v>53528</v>
      </c>
      <c r="U10">
        <v>2005</v>
      </c>
      <c r="V10" s="5">
        <v>5.545099999755621</v>
      </c>
      <c r="W10" s="5">
        <v>3.3109000000404194</v>
      </c>
      <c r="X10" s="5">
        <v>3.895</v>
      </c>
      <c r="Z10">
        <v>2005</v>
      </c>
    </row>
    <row r="11" spans="3:26" ht="12.75">
      <c r="C11" s="2" t="s">
        <v>9</v>
      </c>
      <c r="D11" s="2">
        <v>53528</v>
      </c>
      <c r="E11" s="5">
        <v>-42.39000000059605</v>
      </c>
      <c r="F11" s="5">
        <v>47.21860000002198</v>
      </c>
      <c r="G11" s="5">
        <v>3.4741</v>
      </c>
      <c r="J11" s="2">
        <v>53529</v>
      </c>
      <c r="K11">
        <v>2005</v>
      </c>
      <c r="L11" s="5">
        <v>-6.407700000330806</v>
      </c>
      <c r="M11" s="5">
        <v>-29.414799999911338</v>
      </c>
      <c r="N11" s="5">
        <v>5.0013000000000005</v>
      </c>
      <c r="O11" s="2">
        <v>53529</v>
      </c>
      <c r="P11">
        <v>2005</v>
      </c>
      <c r="Q11" s="5">
        <v>-42.39049999974668</v>
      </c>
      <c r="R11" s="5">
        <v>47.21810000005644</v>
      </c>
      <c r="S11" s="5">
        <v>3.4735999999999976</v>
      </c>
      <c r="T11" s="2">
        <v>53529</v>
      </c>
      <c r="U11">
        <v>2005</v>
      </c>
      <c r="V11" s="5">
        <v>5.544999999925494</v>
      </c>
      <c r="W11" s="5">
        <v>3.3108000000938773</v>
      </c>
      <c r="X11" s="5">
        <v>3.894599999999997</v>
      </c>
      <c r="Z11">
        <v>2005</v>
      </c>
    </row>
    <row r="12" spans="3:26" ht="12.75">
      <c r="C12" s="2" t="s">
        <v>10</v>
      </c>
      <c r="D12" s="2">
        <v>53528</v>
      </c>
      <c r="E12" s="5">
        <v>5.545099999755621</v>
      </c>
      <c r="F12" s="5">
        <v>3.3109000000404194</v>
      </c>
      <c r="G12" s="5">
        <v>3.895</v>
      </c>
      <c r="J12" s="2">
        <v>53530</v>
      </c>
      <c r="K12">
        <v>2005</v>
      </c>
      <c r="L12" s="5">
        <v>-6.40749999973923</v>
      </c>
      <c r="M12" s="5">
        <v>-29.416499999933876</v>
      </c>
      <c r="N12" s="5">
        <v>5.001399999999997</v>
      </c>
      <c r="O12" s="2">
        <v>53530</v>
      </c>
      <c r="P12">
        <v>2005</v>
      </c>
      <c r="Q12" s="5">
        <v>-42.39089999999851</v>
      </c>
      <c r="R12" s="5">
        <v>47.218000000109896</v>
      </c>
      <c r="S12" s="5">
        <v>3.4735999999999976</v>
      </c>
      <c r="T12" s="2">
        <v>53530</v>
      </c>
      <c r="U12">
        <v>2005</v>
      </c>
      <c r="V12" s="5">
        <v>5.544999999925494</v>
      </c>
      <c r="W12" s="5">
        <v>3.31070000003092</v>
      </c>
      <c r="X12" s="5">
        <v>3.8947999999999965</v>
      </c>
      <c r="Z12">
        <v>2005</v>
      </c>
    </row>
    <row r="13" spans="3:29" ht="12.75">
      <c r="C13" s="2" t="s">
        <v>11</v>
      </c>
      <c r="D13" s="2">
        <v>53528</v>
      </c>
      <c r="E13" s="5">
        <v>-0.909599999897182</v>
      </c>
      <c r="F13" s="5">
        <v>1.914600000018254</v>
      </c>
      <c r="G13" s="5">
        <v>3.802599999999998</v>
      </c>
      <c r="J13" s="2">
        <v>53906</v>
      </c>
      <c r="K13">
        <v>2006</v>
      </c>
      <c r="L13" s="5">
        <v>-6.407200000248849</v>
      </c>
      <c r="M13" s="5">
        <v>-29.414999999920838</v>
      </c>
      <c r="N13" s="5">
        <v>5.001999999999995</v>
      </c>
      <c r="O13" s="2">
        <v>53906</v>
      </c>
      <c r="P13">
        <v>2006</v>
      </c>
      <c r="Q13" s="5">
        <v>-42.3902000002563</v>
      </c>
      <c r="R13" s="5">
        <v>47.21810000005644</v>
      </c>
      <c r="S13" s="5">
        <v>3.474199999999996</v>
      </c>
      <c r="T13" s="2">
        <v>53906</v>
      </c>
      <c r="U13">
        <v>2006</v>
      </c>
      <c r="V13" s="5">
        <v>5.5452999994158745</v>
      </c>
      <c r="W13" s="5">
        <v>3.310600000084378</v>
      </c>
      <c r="X13" s="5">
        <v>3.8965999999999994</v>
      </c>
      <c r="Y13" s="2">
        <v>53906</v>
      </c>
      <c r="Z13">
        <v>2006</v>
      </c>
      <c r="AA13" s="5">
        <v>-771.6069999998435</v>
      </c>
      <c r="AB13" s="5">
        <v>-1504.8237999998964</v>
      </c>
      <c r="AC13" s="5">
        <v>14.785499999999999</v>
      </c>
    </row>
    <row r="14" spans="3:29" ht="12.75">
      <c r="C14" s="2" t="s">
        <v>12</v>
      </c>
      <c r="D14" s="2">
        <v>53528</v>
      </c>
      <c r="E14" s="5">
        <v>0</v>
      </c>
      <c r="F14" s="5">
        <v>0</v>
      </c>
      <c r="G14" s="5">
        <v>0</v>
      </c>
      <c r="J14" s="2">
        <v>53907</v>
      </c>
      <c r="K14">
        <v>2006</v>
      </c>
      <c r="L14" s="5">
        <v>-6.407000000588596</v>
      </c>
      <c r="M14" s="5">
        <v>-29.415199999930337</v>
      </c>
      <c r="N14" s="5">
        <v>5.002199999999995</v>
      </c>
      <c r="O14" s="2">
        <v>53907</v>
      </c>
      <c r="P14">
        <v>2006</v>
      </c>
      <c r="Q14" s="5">
        <v>-42.3902000002563</v>
      </c>
      <c r="R14" s="5">
        <v>47.21820000000298</v>
      </c>
      <c r="S14" s="5">
        <v>3.4745999999999952</v>
      </c>
      <c r="T14" s="2">
        <v>53907</v>
      </c>
      <c r="U14">
        <v>2006</v>
      </c>
      <c r="V14" s="5">
        <v>5.545400000177324</v>
      </c>
      <c r="W14" s="5">
        <v>3.3105000000214204</v>
      </c>
      <c r="X14" s="5">
        <v>3.896799999999999</v>
      </c>
      <c r="Y14" s="2">
        <v>53907</v>
      </c>
      <c r="Z14">
        <v>2006</v>
      </c>
      <c r="AA14" s="5">
        <v>-771.6057000001892</v>
      </c>
      <c r="AB14" s="5">
        <v>-1504.823999999906</v>
      </c>
      <c r="AC14" s="5">
        <v>14.7881</v>
      </c>
    </row>
    <row r="15" spans="10:29" ht="12.75">
      <c r="J15" s="2">
        <v>54362</v>
      </c>
      <c r="K15">
        <v>2007</v>
      </c>
      <c r="L15" s="5">
        <v>-6.407399999909103</v>
      </c>
      <c r="M15" s="5">
        <v>-29.414499999955297</v>
      </c>
      <c r="N15" s="5">
        <v>5.003</v>
      </c>
      <c r="O15" s="2">
        <v>54362</v>
      </c>
      <c r="P15">
        <v>2007</v>
      </c>
      <c r="Q15" s="5">
        <v>-42.38910000026226</v>
      </c>
      <c r="R15" s="5">
        <v>47.21889999997802</v>
      </c>
      <c r="S15" s="5">
        <v>3.4765000000000015</v>
      </c>
      <c r="T15" s="2">
        <v>54362</v>
      </c>
      <c r="U15">
        <v>2007</v>
      </c>
      <c r="V15" s="5">
        <v>5.545599999837577</v>
      </c>
      <c r="W15" s="5">
        <v>3.3114000000059605</v>
      </c>
      <c r="X15" s="5">
        <v>3.8965999999999994</v>
      </c>
      <c r="Y15" s="2">
        <v>54362</v>
      </c>
      <c r="Z15">
        <v>2007</v>
      </c>
      <c r="AA15" s="5">
        <v>-771.6051000002772</v>
      </c>
      <c r="AB15" s="5">
        <v>-1504.826000000001</v>
      </c>
      <c r="AC15" s="5">
        <v>14.785999999999994</v>
      </c>
    </row>
    <row r="16" spans="10:29" ht="12.75">
      <c r="J16" s="10">
        <v>55110</v>
      </c>
      <c r="K16">
        <v>2009</v>
      </c>
      <c r="L16" s="5">
        <v>-6.407600000500679</v>
      </c>
      <c r="M16" s="5">
        <v>-29.415099999983795</v>
      </c>
      <c r="N16" s="5">
        <v>5.003799999999998</v>
      </c>
      <c r="O16" s="10">
        <v>55110</v>
      </c>
      <c r="P16">
        <v>2009</v>
      </c>
      <c r="Q16" s="5">
        <v>-42.38890000060201</v>
      </c>
      <c r="R16" s="5">
        <v>47.21820000000298</v>
      </c>
      <c r="S16" s="5">
        <v>3.4769999999999968</v>
      </c>
      <c r="T16" s="10">
        <v>55110</v>
      </c>
      <c r="U16">
        <v>2009</v>
      </c>
      <c r="V16" s="5">
        <v>5.54590000025928</v>
      </c>
      <c r="W16" s="5">
        <v>3.3087999999988824</v>
      </c>
      <c r="X16" s="5">
        <v>3.8988999999999976</v>
      </c>
      <c r="Y16" s="10">
        <v>55110</v>
      </c>
      <c r="Z16">
        <v>2009</v>
      </c>
      <c r="AA16" s="5">
        <v>-771.606000000611</v>
      </c>
      <c r="AB16" s="5">
        <v>-1504.8236000000034</v>
      </c>
      <c r="AC16" s="5">
        <v>14.783500000000004</v>
      </c>
    </row>
    <row r="17" spans="1:7" ht="18.75">
      <c r="A17" s="8" t="s">
        <v>55</v>
      </c>
      <c r="D17" t="s">
        <v>89</v>
      </c>
      <c r="E17" s="7" t="s">
        <v>2</v>
      </c>
      <c r="F17" s="7" t="s">
        <v>3</v>
      </c>
      <c r="G17" s="7" t="s">
        <v>4</v>
      </c>
    </row>
    <row r="19" spans="3:7" ht="12.75">
      <c r="C19" s="2" t="s">
        <v>8</v>
      </c>
      <c r="D19" s="2">
        <v>53529</v>
      </c>
      <c r="E19" s="5">
        <v>-6.407700000330806</v>
      </c>
      <c r="F19" s="5">
        <v>-29.414799999911338</v>
      </c>
      <c r="G19" s="5">
        <v>5.0013000000000005</v>
      </c>
    </row>
    <row r="20" spans="3:7" ht="12.75">
      <c r="C20" s="2" t="s">
        <v>9</v>
      </c>
      <c r="D20" s="2">
        <v>53529</v>
      </c>
      <c r="E20" s="5">
        <v>-42.39049999974668</v>
      </c>
      <c r="F20" s="5">
        <v>47.21810000005644</v>
      </c>
      <c r="G20" s="5">
        <v>3.4735999999999976</v>
      </c>
    </row>
    <row r="21" spans="3:7" ht="12.75">
      <c r="C21" s="2" t="s">
        <v>10</v>
      </c>
      <c r="D21" s="2">
        <v>53529</v>
      </c>
      <c r="E21" s="5">
        <v>5.544999999925494</v>
      </c>
      <c r="F21" s="5">
        <v>3.3108000000938773</v>
      </c>
      <c r="G21" s="5">
        <v>3.894599999999997</v>
      </c>
    </row>
    <row r="22" spans="3:7" ht="12.75">
      <c r="C22" s="2" t="s">
        <v>11</v>
      </c>
      <c r="D22" s="2">
        <v>53529</v>
      </c>
      <c r="E22" s="5">
        <v>-0.9082000004127622</v>
      </c>
      <c r="F22" s="5">
        <v>1.9128000000491738</v>
      </c>
      <c r="G22" s="5">
        <v>3.8044999999999973</v>
      </c>
    </row>
    <row r="23" spans="3:7" ht="12.75">
      <c r="C23" s="2" t="s">
        <v>12</v>
      </c>
      <c r="D23" s="2">
        <v>53529</v>
      </c>
      <c r="E23" s="5">
        <v>0</v>
      </c>
      <c r="F23" s="5">
        <v>0</v>
      </c>
      <c r="G23" s="5">
        <v>0</v>
      </c>
    </row>
    <row r="24" ht="12.75">
      <c r="D24" s="2"/>
    </row>
    <row r="26" spans="1:7" ht="18.75">
      <c r="A26" s="8" t="s">
        <v>56</v>
      </c>
      <c r="D26" t="s">
        <v>89</v>
      </c>
      <c r="E26" s="7" t="s">
        <v>2</v>
      </c>
      <c r="F26" s="7" t="s">
        <v>3</v>
      </c>
      <c r="G26" s="7" t="s">
        <v>4</v>
      </c>
    </row>
    <row r="28" spans="3:7" ht="12.75">
      <c r="C28" s="2" t="s">
        <v>8</v>
      </c>
      <c r="D28" s="2">
        <v>53530</v>
      </c>
      <c r="E28" s="5">
        <v>-6.40749999973923</v>
      </c>
      <c r="F28" s="5">
        <v>-29.416499999933876</v>
      </c>
      <c r="G28" s="5">
        <v>5.001399999999997</v>
      </c>
    </row>
    <row r="29" spans="3:7" ht="12.75">
      <c r="C29" s="2" t="s">
        <v>9</v>
      </c>
      <c r="D29" s="2">
        <v>53530</v>
      </c>
      <c r="E29" s="5">
        <v>-42.39089999999851</v>
      </c>
      <c r="F29" s="5">
        <v>47.218000000109896</v>
      </c>
      <c r="G29" s="5">
        <v>3.4735999999999976</v>
      </c>
    </row>
    <row r="30" spans="3:7" ht="12.75">
      <c r="C30" s="2" t="s">
        <v>10</v>
      </c>
      <c r="D30" s="2">
        <v>53530</v>
      </c>
      <c r="E30" s="5">
        <v>5.544999999925494</v>
      </c>
      <c r="F30" s="5">
        <v>3.31070000003092</v>
      </c>
      <c r="G30" s="5">
        <v>3.8947999999999965</v>
      </c>
    </row>
    <row r="31" spans="3:7" ht="12.75">
      <c r="C31" s="2" t="s">
        <v>11</v>
      </c>
      <c r="D31" s="2">
        <v>53530</v>
      </c>
      <c r="E31" s="5">
        <v>-0.9078000001609325</v>
      </c>
      <c r="F31" s="5">
        <v>1.9126000000396743</v>
      </c>
      <c r="G31" s="5">
        <v>3.8048</v>
      </c>
    </row>
    <row r="32" spans="3:7" ht="12.75">
      <c r="C32" s="2" t="s">
        <v>12</v>
      </c>
      <c r="D32" s="2">
        <v>53530</v>
      </c>
      <c r="E32" s="5">
        <v>0</v>
      </c>
      <c r="F32" s="5">
        <v>0</v>
      </c>
      <c r="G32" s="5">
        <v>0</v>
      </c>
    </row>
    <row r="35" spans="1:7" ht="18.75">
      <c r="A35" s="8" t="s">
        <v>57</v>
      </c>
      <c r="D35" t="s">
        <v>89</v>
      </c>
      <c r="E35" s="7" t="s">
        <v>2</v>
      </c>
      <c r="F35" s="7" t="s">
        <v>3</v>
      </c>
      <c r="G35" s="7" t="s">
        <v>4</v>
      </c>
    </row>
    <row r="36" spans="3:7" ht="12.75">
      <c r="C36" s="2" t="s">
        <v>59</v>
      </c>
      <c r="D36" s="2">
        <v>53906</v>
      </c>
      <c r="E36" s="5">
        <v>-771.6069999998435</v>
      </c>
      <c r="F36" s="5">
        <v>-1504.8237999998964</v>
      </c>
      <c r="G36" s="5">
        <v>14.785499999999999</v>
      </c>
    </row>
    <row r="37" spans="3:7" ht="12.75">
      <c r="C37" s="2" t="s">
        <v>8</v>
      </c>
      <c r="D37" s="2">
        <v>53906</v>
      </c>
      <c r="E37" s="5">
        <v>-6.407200000248849</v>
      </c>
      <c r="F37" s="5">
        <v>-29.414999999920838</v>
      </c>
      <c r="G37" s="5">
        <v>5.001999999999995</v>
      </c>
    </row>
    <row r="38" spans="3:7" ht="12.75">
      <c r="C38" s="2" t="s">
        <v>9</v>
      </c>
      <c r="D38" s="2">
        <v>53906</v>
      </c>
      <c r="E38" s="5">
        <v>-42.3902000002563</v>
      </c>
      <c r="F38" s="5">
        <v>47.21810000005644</v>
      </c>
      <c r="G38" s="5">
        <v>3.474199999999996</v>
      </c>
    </row>
    <row r="39" spans="3:7" ht="12.75">
      <c r="C39" s="2" t="s">
        <v>10</v>
      </c>
      <c r="D39" s="2">
        <v>53906</v>
      </c>
      <c r="E39" s="5">
        <v>5.5452999994158745</v>
      </c>
      <c r="F39" s="5">
        <v>3.310600000084378</v>
      </c>
      <c r="G39" s="5">
        <v>3.8965999999999994</v>
      </c>
    </row>
    <row r="40" spans="3:4" ht="12.75">
      <c r="C40" s="2" t="s">
        <v>11</v>
      </c>
      <c r="D40" s="2">
        <v>53906</v>
      </c>
    </row>
    <row r="41" spans="3:7" ht="12.75">
      <c r="C41" s="2" t="s">
        <v>12</v>
      </c>
      <c r="D41" s="2">
        <v>53906</v>
      </c>
      <c r="E41" s="5">
        <v>0</v>
      </c>
      <c r="F41" s="5">
        <v>0</v>
      </c>
      <c r="G41" s="5">
        <v>0</v>
      </c>
    </row>
    <row r="44" spans="1:7" ht="18.75">
      <c r="A44" s="8" t="s">
        <v>58</v>
      </c>
      <c r="D44" t="s">
        <v>89</v>
      </c>
      <c r="E44" s="7" t="s">
        <v>2</v>
      </c>
      <c r="F44" s="7" t="s">
        <v>3</v>
      </c>
      <c r="G44" s="7" t="s">
        <v>4</v>
      </c>
    </row>
    <row r="45" spans="3:7" ht="12.75">
      <c r="C45" s="2" t="s">
        <v>59</v>
      </c>
      <c r="D45" s="2">
        <v>53907</v>
      </c>
      <c r="E45" s="5">
        <v>-771.6057000001892</v>
      </c>
      <c r="F45" s="5">
        <v>-1504.823999999906</v>
      </c>
      <c r="G45" s="5">
        <v>14.7881</v>
      </c>
    </row>
    <row r="46" spans="3:7" ht="12.75">
      <c r="C46" s="2" t="s">
        <v>8</v>
      </c>
      <c r="D46" s="2">
        <v>53907</v>
      </c>
      <c r="E46" s="5">
        <v>-6.407000000588596</v>
      </c>
      <c r="F46" s="5">
        <v>-29.415199999930337</v>
      </c>
      <c r="G46" s="5">
        <v>5.002199999999995</v>
      </c>
    </row>
    <row r="47" spans="3:7" ht="12.75">
      <c r="C47" s="2" t="s">
        <v>9</v>
      </c>
      <c r="D47" s="2">
        <v>53907</v>
      </c>
      <c r="E47" s="5">
        <v>-42.3902000002563</v>
      </c>
      <c r="F47" s="5">
        <v>47.21820000000298</v>
      </c>
      <c r="G47" s="5">
        <v>3.4745999999999952</v>
      </c>
    </row>
    <row r="48" spans="3:7" ht="12.75">
      <c r="C48" s="2" t="s">
        <v>10</v>
      </c>
      <c r="D48" s="2">
        <v>53907</v>
      </c>
      <c r="E48" s="5">
        <v>5.545400000177324</v>
      </c>
      <c r="F48" s="5">
        <v>3.3105000000214204</v>
      </c>
      <c r="G48" s="5">
        <v>3.896799999999999</v>
      </c>
    </row>
    <row r="49" spans="3:4" ht="12.75">
      <c r="C49" s="2" t="s">
        <v>11</v>
      </c>
      <c r="D49" s="2">
        <v>53907</v>
      </c>
    </row>
    <row r="50" spans="3:7" ht="12.75">
      <c r="C50" s="2" t="s">
        <v>12</v>
      </c>
      <c r="D50" s="2">
        <v>53907</v>
      </c>
      <c r="E50" s="5">
        <v>0</v>
      </c>
      <c r="F50" s="5">
        <v>0</v>
      </c>
      <c r="G50" s="5">
        <v>0</v>
      </c>
    </row>
    <row r="53" spans="1:7" ht="18.75">
      <c r="A53" s="8" t="s">
        <v>92</v>
      </c>
      <c r="D53" t="s">
        <v>89</v>
      </c>
      <c r="E53" s="7" t="s">
        <v>2</v>
      </c>
      <c r="F53" s="7" t="s">
        <v>3</v>
      </c>
      <c r="G53" s="7" t="s">
        <v>4</v>
      </c>
    </row>
    <row r="54" spans="3:7" ht="12.75">
      <c r="C54" s="2" t="s">
        <v>59</v>
      </c>
      <c r="D54" s="2">
        <v>54362</v>
      </c>
      <c r="E54" s="5">
        <v>-771.6051000002772</v>
      </c>
      <c r="F54" s="5">
        <v>-1504.826000000001</v>
      </c>
      <c r="G54" s="5">
        <v>14.785999999999994</v>
      </c>
    </row>
    <row r="55" spans="3:7" ht="12.75">
      <c r="C55" s="2" t="s">
        <v>8</v>
      </c>
      <c r="D55" s="2">
        <v>54362</v>
      </c>
      <c r="E55" s="5">
        <v>-6.407399999909103</v>
      </c>
      <c r="F55" s="5">
        <v>-29.414499999955297</v>
      </c>
      <c r="G55" s="5">
        <v>5.003</v>
      </c>
    </row>
    <row r="56" spans="3:7" ht="12.75">
      <c r="C56" s="2" t="s">
        <v>9</v>
      </c>
      <c r="D56" s="2">
        <v>54362</v>
      </c>
      <c r="E56" s="5">
        <v>-42.38910000026226</v>
      </c>
      <c r="F56" s="5">
        <v>47.21889999997802</v>
      </c>
      <c r="G56" s="5">
        <v>3.4765000000000015</v>
      </c>
    </row>
    <row r="57" spans="3:7" ht="12.75">
      <c r="C57" s="2" t="s">
        <v>10</v>
      </c>
      <c r="D57" s="2">
        <v>54362</v>
      </c>
      <c r="E57" s="5">
        <v>5.545599999837577</v>
      </c>
      <c r="F57" s="5">
        <v>3.3114000000059605</v>
      </c>
      <c r="G57" s="5">
        <v>3.8965999999999994</v>
      </c>
    </row>
    <row r="58" spans="3:4" ht="12.75">
      <c r="C58" s="2" t="s">
        <v>11</v>
      </c>
      <c r="D58" s="2">
        <v>54362</v>
      </c>
    </row>
    <row r="59" spans="3:7" ht="12.75">
      <c r="C59" s="2" t="s">
        <v>12</v>
      </c>
      <c r="D59" s="2">
        <v>54362</v>
      </c>
      <c r="E59" s="5">
        <v>0</v>
      </c>
      <c r="F59" s="5">
        <v>0</v>
      </c>
      <c r="G59" s="5">
        <v>0</v>
      </c>
    </row>
    <row r="62" spans="1:7" ht="18.75">
      <c r="A62" s="8" t="s">
        <v>106</v>
      </c>
      <c r="D62" t="s">
        <v>89</v>
      </c>
      <c r="E62" s="7" t="s">
        <v>2</v>
      </c>
      <c r="F62" s="7" t="s">
        <v>3</v>
      </c>
      <c r="G62" s="7" t="s">
        <v>4</v>
      </c>
    </row>
    <row r="63" spans="3:7" ht="12.75">
      <c r="C63" s="2" t="s">
        <v>59</v>
      </c>
      <c r="D63" s="10">
        <v>55110</v>
      </c>
      <c r="E63" s="5">
        <v>-771.606000000611</v>
      </c>
      <c r="F63" s="5">
        <v>-1504.8236000000034</v>
      </c>
      <c r="G63" s="5">
        <v>14.783500000000004</v>
      </c>
    </row>
    <row r="64" spans="3:7" ht="12.75">
      <c r="C64" s="2" t="s">
        <v>8</v>
      </c>
      <c r="D64" s="10">
        <v>55110</v>
      </c>
      <c r="E64" s="5">
        <v>-6.407600000500679</v>
      </c>
      <c r="F64" s="5">
        <v>-29.415099999983795</v>
      </c>
      <c r="G64" s="5">
        <v>5.003799999999998</v>
      </c>
    </row>
    <row r="65" spans="3:7" ht="12.75">
      <c r="C65" s="2" t="s">
        <v>9</v>
      </c>
      <c r="D65" s="10">
        <v>55110</v>
      </c>
      <c r="E65" s="5">
        <v>-42.38890000060201</v>
      </c>
      <c r="F65" s="5">
        <v>47.21820000000298</v>
      </c>
      <c r="G65" s="5">
        <v>3.4769999999999968</v>
      </c>
    </row>
    <row r="66" spans="3:7" ht="12.75">
      <c r="C66" s="2" t="s">
        <v>10</v>
      </c>
      <c r="D66" s="10">
        <v>55110</v>
      </c>
      <c r="E66" s="5">
        <v>5.54590000025928</v>
      </c>
      <c r="F66" s="5">
        <v>3.3087999999988824</v>
      </c>
      <c r="G66" s="5">
        <v>3.8988999999999976</v>
      </c>
    </row>
    <row r="67" spans="3:4" ht="12.75">
      <c r="C67" s="2" t="s">
        <v>11</v>
      </c>
      <c r="D67" s="10">
        <v>55110</v>
      </c>
    </row>
    <row r="68" spans="3:7" ht="12.75">
      <c r="C68" s="2" t="s">
        <v>12</v>
      </c>
      <c r="D68" s="10">
        <v>55110</v>
      </c>
      <c r="E68" s="5">
        <v>0</v>
      </c>
      <c r="F68" s="5">
        <v>0</v>
      </c>
      <c r="G68" s="5">
        <v>0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H68"/>
  <sheetViews>
    <sheetView zoomScalePageLayoutView="0" workbookViewId="0" topLeftCell="Q4">
      <selection activeCell="AA19" sqref="AA19"/>
    </sheetView>
  </sheetViews>
  <sheetFormatPr defaultColWidth="9.140625" defaultRowHeight="12.75"/>
  <cols>
    <col min="5" max="5" width="10.7109375" style="5" customWidth="1"/>
    <col min="6" max="6" width="10.421875" style="5" customWidth="1"/>
    <col min="7" max="7" width="8.8515625" style="5" customWidth="1"/>
    <col min="11" max="11" width="11.140625" style="0" customWidth="1"/>
    <col min="12" max="12" width="11.7109375" style="0" customWidth="1"/>
    <col min="20" max="21" width="9.00390625" style="0" bestFit="1" customWidth="1"/>
    <col min="22" max="22" width="9.28125" style="0" bestFit="1" customWidth="1"/>
    <col min="23" max="23" width="9.00390625" style="0" bestFit="1" customWidth="1"/>
    <col min="25" max="28" width="9.00390625" style="0" bestFit="1" customWidth="1"/>
    <col min="30" max="30" width="9.00390625" style="0" bestFit="1" customWidth="1"/>
    <col min="31" max="31" width="11.00390625" style="0" customWidth="1"/>
    <col min="32" max="32" width="12.28125" style="0" customWidth="1"/>
    <col min="33" max="33" width="10.140625" style="0" customWidth="1"/>
  </cols>
  <sheetData>
    <row r="3" ht="20.25">
      <c r="G3" s="6" t="s">
        <v>60</v>
      </c>
    </row>
    <row r="4" ht="12.75">
      <c r="G4" s="5" t="s">
        <v>0</v>
      </c>
    </row>
    <row r="5" ht="12.75">
      <c r="G5" s="9"/>
    </row>
    <row r="6" ht="20.25">
      <c r="E6" s="6" t="s">
        <v>6</v>
      </c>
    </row>
    <row r="8" spans="1:30" ht="18.75">
      <c r="A8" s="8" t="s">
        <v>63</v>
      </c>
      <c r="D8" t="s">
        <v>88</v>
      </c>
      <c r="E8" s="7" t="s">
        <v>2</v>
      </c>
      <c r="F8" s="7" t="s">
        <v>3</v>
      </c>
      <c r="G8" s="7" t="s">
        <v>4</v>
      </c>
      <c r="J8" s="2" t="s">
        <v>14</v>
      </c>
      <c r="O8" s="2" t="s">
        <v>15</v>
      </c>
      <c r="T8" s="2" t="s">
        <v>16</v>
      </c>
      <c r="Y8" s="2" t="s">
        <v>17</v>
      </c>
      <c r="AD8" s="2" t="s">
        <v>65</v>
      </c>
    </row>
    <row r="9" spans="3:34" ht="12.75">
      <c r="C9" s="2"/>
      <c r="D9" s="2"/>
      <c r="J9" t="s">
        <v>88</v>
      </c>
      <c r="L9" t="s">
        <v>85</v>
      </c>
      <c r="M9" t="s">
        <v>86</v>
      </c>
      <c r="N9" t="s">
        <v>87</v>
      </c>
      <c r="O9" t="s">
        <v>88</v>
      </c>
      <c r="Q9" t="s">
        <v>85</v>
      </c>
      <c r="R9" t="s">
        <v>86</v>
      </c>
      <c r="S9" t="s">
        <v>87</v>
      </c>
      <c r="T9" t="s">
        <v>88</v>
      </c>
      <c r="V9" t="s">
        <v>85</v>
      </c>
      <c r="W9" t="s">
        <v>86</v>
      </c>
      <c r="X9" t="s">
        <v>87</v>
      </c>
      <c r="Y9" t="s">
        <v>88</v>
      </c>
      <c r="Z9" t="s">
        <v>85</v>
      </c>
      <c r="AA9" t="s">
        <v>86</v>
      </c>
      <c r="AB9" t="s">
        <v>87</v>
      </c>
      <c r="AD9" t="s">
        <v>88</v>
      </c>
      <c r="AF9" t="s">
        <v>85</v>
      </c>
      <c r="AG9" t="s">
        <v>86</v>
      </c>
      <c r="AH9" t="s">
        <v>87</v>
      </c>
    </row>
    <row r="10" spans="3:31" ht="12.75">
      <c r="C10" s="2" t="s">
        <v>14</v>
      </c>
      <c r="D10">
        <v>53445</v>
      </c>
      <c r="E10" s="5">
        <v>0.2720999997109175</v>
      </c>
      <c r="F10" s="5">
        <v>122.84300000005169</v>
      </c>
      <c r="G10" s="5">
        <v>6.612100000000005</v>
      </c>
      <c r="J10">
        <v>53445</v>
      </c>
      <c r="K10">
        <v>2005</v>
      </c>
      <c r="L10" s="5">
        <v>0.2720999997109175</v>
      </c>
      <c r="M10" s="5">
        <v>122.84300000005169</v>
      </c>
      <c r="N10" s="5">
        <v>6.612100000000005</v>
      </c>
      <c r="O10">
        <v>53445</v>
      </c>
      <c r="P10">
        <v>2005</v>
      </c>
      <c r="Q10" s="5">
        <v>47.0129999993369</v>
      </c>
      <c r="R10" s="5">
        <v>14.101200000033714</v>
      </c>
      <c r="S10" s="5">
        <v>7.2409000000000034</v>
      </c>
      <c r="T10">
        <v>53445</v>
      </c>
      <c r="U10">
        <v>2005</v>
      </c>
      <c r="V10" s="5">
        <v>-2.7280000001192093</v>
      </c>
      <c r="W10" s="5">
        <v>-26.075499999977183</v>
      </c>
      <c r="X10" s="5">
        <v>1.9742999999999995</v>
      </c>
      <c r="Y10">
        <v>53445</v>
      </c>
      <c r="Z10" s="5">
        <v>-30.970999999903142</v>
      </c>
      <c r="AA10" s="5">
        <v>-6.612800000002608</v>
      </c>
      <c r="AB10" s="5">
        <v>2.4995000000000047</v>
      </c>
      <c r="AE10">
        <v>2005</v>
      </c>
    </row>
    <row r="11" spans="3:31" ht="12.75">
      <c r="C11" s="2" t="s">
        <v>15</v>
      </c>
      <c r="D11">
        <v>53445</v>
      </c>
      <c r="E11" s="5">
        <v>47.0129999993369</v>
      </c>
      <c r="F11" s="5">
        <v>14.101200000033714</v>
      </c>
      <c r="G11" s="5">
        <v>7.2409000000000034</v>
      </c>
      <c r="J11">
        <v>53446</v>
      </c>
      <c r="K11">
        <v>2005</v>
      </c>
      <c r="L11" s="5">
        <v>0.27190000005066395</v>
      </c>
      <c r="M11" s="5">
        <v>122.84300000005169</v>
      </c>
      <c r="N11" s="5">
        <v>6.6111</v>
      </c>
      <c r="O11">
        <v>53446</v>
      </c>
      <c r="P11">
        <v>2005</v>
      </c>
      <c r="Q11" s="5">
        <v>47.01289999950677</v>
      </c>
      <c r="R11" s="5">
        <v>14.101000000024214</v>
      </c>
      <c r="S11" s="5">
        <v>7.239900000000006</v>
      </c>
      <c r="T11">
        <v>53446</v>
      </c>
      <c r="U11">
        <v>2005</v>
      </c>
      <c r="V11" s="5">
        <v>-2.7282000007107854</v>
      </c>
      <c r="W11" s="5">
        <v>-26.074899999948684</v>
      </c>
      <c r="X11" s="5">
        <v>1.9724000000000004</v>
      </c>
      <c r="Y11">
        <v>53446</v>
      </c>
      <c r="Z11" s="5">
        <v>-30.971300000324845</v>
      </c>
      <c r="AA11" s="5">
        <v>-6.612599999993108</v>
      </c>
      <c r="AB11" s="5">
        <v>2.497700000000002</v>
      </c>
      <c r="AE11">
        <v>2005</v>
      </c>
    </row>
    <row r="12" spans="3:34" ht="12.75">
      <c r="C12" s="2" t="s">
        <v>16</v>
      </c>
      <c r="D12">
        <v>53445</v>
      </c>
      <c r="E12" s="5">
        <v>-2.7280000001192093</v>
      </c>
      <c r="F12" s="5">
        <v>-26.075499999977183</v>
      </c>
      <c r="G12" s="5">
        <v>1.9742999999999995</v>
      </c>
      <c r="J12">
        <v>53823</v>
      </c>
      <c r="K12">
        <v>2006</v>
      </c>
      <c r="L12" s="5">
        <v>0.2719999998807907</v>
      </c>
      <c r="M12" s="5">
        <v>122.84220000001369</v>
      </c>
      <c r="N12" s="5">
        <v>6.608700000000006</v>
      </c>
      <c r="O12">
        <v>53823</v>
      </c>
      <c r="P12">
        <v>2006</v>
      </c>
      <c r="Q12" s="5">
        <v>47.01269999984652</v>
      </c>
      <c r="R12" s="5">
        <v>14.099500000011176</v>
      </c>
      <c r="S12" s="5">
        <v>7.238300000000002</v>
      </c>
      <c r="T12">
        <v>53823</v>
      </c>
      <c r="U12">
        <v>2006</v>
      </c>
      <c r="V12" s="5">
        <v>-2.7285000002011657</v>
      </c>
      <c r="W12" s="5">
        <v>-26.074699999997392</v>
      </c>
      <c r="X12" s="5">
        <v>1.9709000000000003</v>
      </c>
      <c r="AD12">
        <v>53823</v>
      </c>
      <c r="AE12">
        <v>2006</v>
      </c>
      <c r="AF12" s="5">
        <v>-3247.543500000611</v>
      </c>
      <c r="AG12" s="5">
        <v>-647.8260000000009</v>
      </c>
      <c r="AH12" s="5">
        <v>-2.3160000000000025</v>
      </c>
    </row>
    <row r="13" spans="3:34" ht="12.75">
      <c r="C13" s="2" t="s">
        <v>17</v>
      </c>
      <c r="D13">
        <v>53445</v>
      </c>
      <c r="E13" s="5">
        <v>-30.970999999903142</v>
      </c>
      <c r="F13" s="5">
        <v>-6.612800000002608</v>
      </c>
      <c r="G13" s="5">
        <v>2.4995000000000047</v>
      </c>
      <c r="J13">
        <v>53824</v>
      </c>
      <c r="K13">
        <v>2006</v>
      </c>
      <c r="L13" s="5">
        <v>0.27240000013262033</v>
      </c>
      <c r="M13" s="5">
        <v>122.84260000003269</v>
      </c>
      <c r="N13" s="5">
        <v>6.611600000000003</v>
      </c>
      <c r="O13">
        <v>53824</v>
      </c>
      <c r="P13">
        <v>2006</v>
      </c>
      <c r="Q13" s="5">
        <v>47.0132999997586</v>
      </c>
      <c r="R13" s="5">
        <v>14.101300000038464</v>
      </c>
      <c r="S13" s="5">
        <v>7.241</v>
      </c>
      <c r="T13">
        <v>53824</v>
      </c>
      <c r="U13">
        <v>2006</v>
      </c>
      <c r="V13" s="5">
        <v>-2.728099999949336</v>
      </c>
      <c r="W13" s="5">
        <v>-26.074299999978393</v>
      </c>
      <c r="X13" s="5">
        <v>1.973700000000001</v>
      </c>
      <c r="AD13">
        <v>53824</v>
      </c>
      <c r="AE13">
        <v>2006</v>
      </c>
      <c r="AF13" s="5">
        <v>-3247.5443000001833</v>
      </c>
      <c r="AG13" s="5">
        <v>-647.8258999999962</v>
      </c>
      <c r="AH13" s="5">
        <v>-2.317600000000006</v>
      </c>
    </row>
    <row r="14" spans="3:34" ht="12.75">
      <c r="C14" s="2" t="s">
        <v>13</v>
      </c>
      <c r="E14" s="5">
        <v>0</v>
      </c>
      <c r="F14" s="5">
        <v>0</v>
      </c>
      <c r="G14" s="5">
        <v>0</v>
      </c>
      <c r="J14">
        <v>54411</v>
      </c>
      <c r="K14">
        <v>2007</v>
      </c>
      <c r="L14" s="5">
        <v>0.27329999953508377</v>
      </c>
      <c r="M14" s="5">
        <v>122.84200000000419</v>
      </c>
      <c r="N14" s="5">
        <v>6.612100000000005</v>
      </c>
      <c r="O14">
        <v>54411</v>
      </c>
      <c r="P14">
        <v>2007</v>
      </c>
      <c r="Q14" s="5">
        <v>47.01339999958873</v>
      </c>
      <c r="R14" s="5">
        <v>14.100000000034925</v>
      </c>
      <c r="S14" s="5">
        <v>7.242100000000001</v>
      </c>
      <c r="T14">
        <v>54411</v>
      </c>
      <c r="U14">
        <v>2007</v>
      </c>
      <c r="V14" s="5">
        <v>-2.729900000616908</v>
      </c>
      <c r="W14" s="5">
        <v>-26.073299999989104</v>
      </c>
      <c r="X14" s="5">
        <v>1.975</v>
      </c>
      <c r="AD14">
        <v>54411</v>
      </c>
      <c r="AE14">
        <v>2007</v>
      </c>
      <c r="AF14" s="5">
        <v>-3247.5427000001073</v>
      </c>
      <c r="AG14" s="5">
        <v>-647.8224999999511</v>
      </c>
      <c r="AH14" s="5">
        <v>-2.3190000000000026</v>
      </c>
    </row>
    <row r="15" spans="10:34" ht="12.75">
      <c r="J15">
        <v>55000</v>
      </c>
      <c r="K15">
        <v>2009</v>
      </c>
      <c r="L15" s="5">
        <v>0.2727999994531274</v>
      </c>
      <c r="M15" s="5">
        <v>122.84280000004219</v>
      </c>
      <c r="N15" s="5">
        <v>6.6125</v>
      </c>
      <c r="O15">
        <v>55000</v>
      </c>
      <c r="P15">
        <v>2009</v>
      </c>
      <c r="Q15" s="5">
        <v>47.01409999933094</v>
      </c>
      <c r="R15" s="5">
        <v>14.101400000043213</v>
      </c>
      <c r="S15" s="5">
        <v>7.2435000000000045</v>
      </c>
      <c r="T15">
        <v>55000</v>
      </c>
      <c r="U15">
        <v>2009</v>
      </c>
      <c r="V15" s="5">
        <v>-2.726800000295043</v>
      </c>
      <c r="W15" s="5">
        <v>-26.074599999992643</v>
      </c>
      <c r="X15" s="5">
        <v>1.9745000000000061</v>
      </c>
      <c r="AD15">
        <v>55000</v>
      </c>
      <c r="AE15">
        <v>2009</v>
      </c>
      <c r="AF15" s="5">
        <v>-3247.540500000119</v>
      </c>
      <c r="AG15" s="5">
        <v>-647.8243999999831</v>
      </c>
      <c r="AH15" s="5">
        <v>-2.3237000000000023</v>
      </c>
    </row>
    <row r="16" spans="30:34" ht="12.75">
      <c r="AD16">
        <v>55678</v>
      </c>
      <c r="AE16">
        <v>2011</v>
      </c>
      <c r="AF16" s="5">
        <v>-3247.544100000523</v>
      </c>
      <c r="AG16" s="5">
        <v>-647.8234999999986</v>
      </c>
      <c r="AH16" s="5">
        <v>-2.3216000000000037</v>
      </c>
    </row>
    <row r="17" spans="1:7" ht="18.75">
      <c r="A17" s="8" t="s">
        <v>61</v>
      </c>
      <c r="D17" t="s">
        <v>88</v>
      </c>
      <c r="E17" s="7" t="s">
        <v>2</v>
      </c>
      <c r="F17" s="7" t="s">
        <v>3</v>
      </c>
      <c r="G17" s="7" t="s">
        <v>4</v>
      </c>
    </row>
    <row r="18" ht="12.75">
      <c r="C18" s="2"/>
    </row>
    <row r="19" spans="3:7" ht="12.75">
      <c r="C19" s="2" t="s">
        <v>14</v>
      </c>
      <c r="D19">
        <v>53446</v>
      </c>
      <c r="E19" s="5">
        <v>0.27190000005066395</v>
      </c>
      <c r="F19" s="5">
        <v>122.84300000005169</v>
      </c>
      <c r="G19" s="5">
        <v>6.6111</v>
      </c>
    </row>
    <row r="20" spans="3:7" ht="12.75">
      <c r="C20" s="2" t="s">
        <v>15</v>
      </c>
      <c r="D20">
        <v>53446</v>
      </c>
      <c r="E20" s="5">
        <v>47.01289999950677</v>
      </c>
      <c r="F20" s="5">
        <v>14.101000000024214</v>
      </c>
      <c r="G20" s="5">
        <v>7.239900000000006</v>
      </c>
    </row>
    <row r="21" spans="3:7" ht="12.75">
      <c r="C21" s="2" t="s">
        <v>16</v>
      </c>
      <c r="D21">
        <v>53446</v>
      </c>
      <c r="E21" s="5">
        <v>-2.7282000007107854</v>
      </c>
      <c r="F21" s="5">
        <v>-26.074899999948684</v>
      </c>
      <c r="G21" s="5">
        <v>1.9724000000000004</v>
      </c>
    </row>
    <row r="22" spans="3:7" ht="12.75">
      <c r="C22" s="2" t="s">
        <v>17</v>
      </c>
      <c r="D22">
        <v>53446</v>
      </c>
      <c r="E22" s="5">
        <v>-30.971300000324845</v>
      </c>
      <c r="F22" s="5">
        <v>-6.612599999993108</v>
      </c>
      <c r="G22" s="5">
        <v>2.497700000000002</v>
      </c>
    </row>
    <row r="23" spans="3:7" ht="12.75">
      <c r="C23" s="2" t="s">
        <v>13</v>
      </c>
      <c r="E23" s="5">
        <v>0</v>
      </c>
      <c r="F23" s="5">
        <v>0</v>
      </c>
      <c r="G23" s="5">
        <v>0</v>
      </c>
    </row>
    <row r="26" spans="1:7" ht="18.75">
      <c r="A26" s="8" t="s">
        <v>62</v>
      </c>
      <c r="D26" t="s">
        <v>88</v>
      </c>
      <c r="E26" s="7" t="s">
        <v>2</v>
      </c>
      <c r="F26" s="7" t="s">
        <v>3</v>
      </c>
      <c r="G26" s="7" t="s">
        <v>4</v>
      </c>
    </row>
    <row r="27" spans="3:7" ht="12.75">
      <c r="C27" s="2" t="s">
        <v>65</v>
      </c>
      <c r="D27">
        <v>53823</v>
      </c>
      <c r="E27" s="5">
        <v>-3247.543500000611</v>
      </c>
      <c r="F27" s="5">
        <v>-647.8260000000009</v>
      </c>
      <c r="G27" s="5">
        <v>-2.3160000000000025</v>
      </c>
    </row>
    <row r="28" spans="3:7" ht="12.75">
      <c r="C28" s="2" t="s">
        <v>14</v>
      </c>
      <c r="D28">
        <v>53823</v>
      </c>
      <c r="E28" s="5">
        <v>0.2719999998807907</v>
      </c>
      <c r="F28" s="5">
        <v>122.84220000001369</v>
      </c>
      <c r="G28" s="5">
        <v>6.608700000000006</v>
      </c>
    </row>
    <row r="29" spans="3:7" ht="12.75">
      <c r="C29" s="2" t="s">
        <v>15</v>
      </c>
      <c r="D29">
        <v>53823</v>
      </c>
      <c r="E29" s="5">
        <v>47.01269999984652</v>
      </c>
      <c r="F29" s="5">
        <v>14.099500000011176</v>
      </c>
      <c r="G29" s="5">
        <v>7.238300000000002</v>
      </c>
    </row>
    <row r="30" spans="3:7" ht="12.75">
      <c r="C30" s="2" t="s">
        <v>16</v>
      </c>
      <c r="D30">
        <v>53823</v>
      </c>
      <c r="E30" s="5">
        <v>-2.7285000002011657</v>
      </c>
      <c r="F30" s="5">
        <v>-26.074699999997392</v>
      </c>
      <c r="G30" s="5">
        <v>1.9709000000000003</v>
      </c>
    </row>
    <row r="31" ht="12.75">
      <c r="C31" s="2" t="s">
        <v>17</v>
      </c>
    </row>
    <row r="32" spans="3:7" ht="12.75">
      <c r="C32" s="2" t="s">
        <v>13</v>
      </c>
      <c r="E32" s="5">
        <v>0</v>
      </c>
      <c r="F32" s="5">
        <v>0</v>
      </c>
      <c r="G32" s="5">
        <v>0</v>
      </c>
    </row>
    <row r="35" spans="1:7" ht="18.75">
      <c r="A35" s="8" t="s">
        <v>64</v>
      </c>
      <c r="D35" t="s">
        <v>88</v>
      </c>
      <c r="E35" s="7" t="s">
        <v>2</v>
      </c>
      <c r="F35" s="7" t="s">
        <v>3</v>
      </c>
      <c r="G35" s="7" t="s">
        <v>4</v>
      </c>
    </row>
    <row r="36" spans="3:7" ht="12.75">
      <c r="C36" s="2" t="s">
        <v>65</v>
      </c>
      <c r="D36">
        <v>53824</v>
      </c>
      <c r="E36" s="5">
        <v>-3247.5443000001833</v>
      </c>
      <c r="F36" s="5">
        <v>-647.8258999999962</v>
      </c>
      <c r="G36" s="5">
        <v>-2.317600000000006</v>
      </c>
    </row>
    <row r="37" spans="3:7" ht="12.75">
      <c r="C37" s="2" t="s">
        <v>14</v>
      </c>
      <c r="D37">
        <v>53824</v>
      </c>
      <c r="E37" s="5">
        <v>0.27240000013262033</v>
      </c>
      <c r="F37" s="5">
        <v>122.84260000003269</v>
      </c>
      <c r="G37" s="5">
        <v>6.611600000000003</v>
      </c>
    </row>
    <row r="38" spans="3:7" ht="12.75">
      <c r="C38" s="2" t="s">
        <v>15</v>
      </c>
      <c r="D38">
        <v>53824</v>
      </c>
      <c r="E38" s="5">
        <v>47.0132999997586</v>
      </c>
      <c r="F38" s="5">
        <v>14.101300000038464</v>
      </c>
      <c r="G38" s="5">
        <v>7.241</v>
      </c>
    </row>
    <row r="39" spans="3:7" ht="12.75">
      <c r="C39" s="2" t="s">
        <v>16</v>
      </c>
      <c r="D39">
        <v>53824</v>
      </c>
      <c r="E39" s="5">
        <v>-2.728099999949336</v>
      </c>
      <c r="F39" s="5">
        <v>-26.074299999978393</v>
      </c>
      <c r="G39" s="5">
        <v>1.973700000000001</v>
      </c>
    </row>
    <row r="40" ht="12.75">
      <c r="C40" s="2" t="s">
        <v>17</v>
      </c>
    </row>
    <row r="41" spans="3:7" ht="12.75">
      <c r="C41" s="2" t="s">
        <v>13</v>
      </c>
      <c r="E41" s="5">
        <v>0</v>
      </c>
      <c r="F41" s="5">
        <v>0</v>
      </c>
      <c r="G41" s="5">
        <v>0</v>
      </c>
    </row>
    <row r="44" spans="1:7" ht="18.75">
      <c r="A44" s="8" t="s">
        <v>84</v>
      </c>
      <c r="D44" t="s">
        <v>88</v>
      </c>
      <c r="E44" s="7" t="s">
        <v>2</v>
      </c>
      <c r="F44" s="7" t="s">
        <v>3</v>
      </c>
      <c r="G44" s="7" t="s">
        <v>4</v>
      </c>
    </row>
    <row r="45" spans="3:7" ht="12.75">
      <c r="C45" s="2" t="s">
        <v>65</v>
      </c>
      <c r="D45">
        <v>54411</v>
      </c>
      <c r="E45" s="5">
        <v>-3247.5427000001073</v>
      </c>
      <c r="F45" s="5">
        <v>-647.8224999999511</v>
      </c>
      <c r="G45" s="5">
        <v>-2.3190000000000026</v>
      </c>
    </row>
    <row r="46" spans="3:7" ht="12.75">
      <c r="C46" s="2" t="s">
        <v>14</v>
      </c>
      <c r="D46">
        <v>54411</v>
      </c>
      <c r="E46" s="5">
        <v>0.27329999953508377</v>
      </c>
      <c r="F46" s="5">
        <v>122.84200000000419</v>
      </c>
      <c r="G46" s="5">
        <v>6.612100000000005</v>
      </c>
    </row>
    <row r="47" spans="3:7" ht="12.75">
      <c r="C47" s="2" t="s">
        <v>15</v>
      </c>
      <c r="D47">
        <v>54411</v>
      </c>
      <c r="E47" s="5">
        <v>47.01339999958873</v>
      </c>
      <c r="F47" s="5">
        <v>14.100000000034925</v>
      </c>
      <c r="G47" s="5">
        <v>7.242100000000001</v>
      </c>
    </row>
    <row r="48" spans="3:7" ht="12.75">
      <c r="C48" s="2" t="s">
        <v>16</v>
      </c>
      <c r="D48">
        <v>54411</v>
      </c>
      <c r="E48" s="5">
        <v>-2.729900000616908</v>
      </c>
      <c r="F48" s="5">
        <v>-26.073299999989104</v>
      </c>
      <c r="G48" s="5">
        <v>1.975</v>
      </c>
    </row>
    <row r="49" ht="12.75">
      <c r="C49" s="2" t="s">
        <v>17</v>
      </c>
    </row>
    <row r="50" spans="3:7" ht="12.75">
      <c r="C50" s="2" t="s">
        <v>13</v>
      </c>
      <c r="E50" s="5">
        <v>0</v>
      </c>
      <c r="F50" s="5">
        <v>0</v>
      </c>
      <c r="G50" s="5">
        <v>0</v>
      </c>
    </row>
    <row r="53" spans="1:7" ht="18.75">
      <c r="A53" s="8" t="s">
        <v>102</v>
      </c>
      <c r="D53" t="s">
        <v>88</v>
      </c>
      <c r="E53" s="7" t="s">
        <v>2</v>
      </c>
      <c r="F53" s="7" t="s">
        <v>3</v>
      </c>
      <c r="G53" s="7" t="s">
        <v>4</v>
      </c>
    </row>
    <row r="54" spans="3:7" ht="12.75">
      <c r="C54" s="2" t="s">
        <v>65</v>
      </c>
      <c r="D54">
        <v>55000</v>
      </c>
      <c r="E54" s="5">
        <v>-3247.540500000119</v>
      </c>
      <c r="F54" s="5">
        <v>-647.8243999999831</v>
      </c>
      <c r="G54" s="5">
        <v>-2.3237000000000023</v>
      </c>
    </row>
    <row r="55" spans="3:7" ht="12.75">
      <c r="C55" s="2" t="s">
        <v>14</v>
      </c>
      <c r="D55">
        <v>55000</v>
      </c>
      <c r="E55" s="5">
        <v>0.2727999994531274</v>
      </c>
      <c r="F55" s="5">
        <v>122.84280000004219</v>
      </c>
      <c r="G55" s="5">
        <v>6.6125</v>
      </c>
    </row>
    <row r="56" spans="3:7" ht="12.75">
      <c r="C56" s="2" t="s">
        <v>15</v>
      </c>
      <c r="D56">
        <v>55000</v>
      </c>
      <c r="E56" s="5">
        <v>47.01409999933094</v>
      </c>
      <c r="F56" s="5">
        <v>14.101400000043213</v>
      </c>
      <c r="G56" s="5">
        <v>7.2435000000000045</v>
      </c>
    </row>
    <row r="57" spans="3:7" ht="12.75">
      <c r="C57" s="2" t="s">
        <v>16</v>
      </c>
      <c r="D57">
        <v>55000</v>
      </c>
      <c r="E57" s="5">
        <v>-2.726800000295043</v>
      </c>
      <c r="F57" s="5">
        <v>-26.074599999992643</v>
      </c>
      <c r="G57" s="5">
        <v>1.9745000000000061</v>
      </c>
    </row>
    <row r="58" spans="3:4" ht="12.75">
      <c r="C58" s="2" t="s">
        <v>17</v>
      </c>
      <c r="D58" s="2"/>
    </row>
    <row r="59" spans="3:7" ht="12.75">
      <c r="C59" s="2" t="s">
        <v>13</v>
      </c>
      <c r="D59" s="2"/>
      <c r="E59" s="5">
        <v>0</v>
      </c>
      <c r="F59" s="5">
        <v>0</v>
      </c>
      <c r="G59" s="5">
        <v>0</v>
      </c>
    </row>
    <row r="62" spans="1:7" ht="18.75">
      <c r="A62" s="8" t="s">
        <v>110</v>
      </c>
      <c r="D62" t="s">
        <v>88</v>
      </c>
      <c r="E62" s="7" t="s">
        <v>2</v>
      </c>
      <c r="F62" s="7" t="s">
        <v>3</v>
      </c>
      <c r="G62" s="7" t="s">
        <v>4</v>
      </c>
    </row>
    <row r="63" spans="3:7" ht="12.75">
      <c r="C63" s="2" t="s">
        <v>65</v>
      </c>
      <c r="D63">
        <v>55678</v>
      </c>
      <c r="E63" s="5">
        <v>-3247.544100000523</v>
      </c>
      <c r="F63" s="5">
        <v>-647.8234999999986</v>
      </c>
      <c r="G63" s="5">
        <v>-2.3216000000000037</v>
      </c>
    </row>
    <row r="64" ht="12.75">
      <c r="C64" s="2"/>
    </row>
    <row r="65" ht="12.75">
      <c r="C65" s="2"/>
    </row>
    <row r="66" ht="12.75">
      <c r="C66" s="2"/>
    </row>
    <row r="67" spans="3:4" ht="12.75">
      <c r="C67" s="2"/>
      <c r="D67" s="2"/>
    </row>
    <row r="68" spans="3:7" ht="12.75">
      <c r="C68" s="2" t="s">
        <v>13</v>
      </c>
      <c r="D68" s="2"/>
      <c r="E68" s="5">
        <v>0</v>
      </c>
      <c r="F68" s="5">
        <v>0</v>
      </c>
      <c r="G68" s="5">
        <v>0</v>
      </c>
    </row>
  </sheetData>
  <sheetProtection/>
  <printOptions/>
  <pageMargins left="0.75" right="0.75" top="1" bottom="1" header="0" footer="0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H69"/>
  <sheetViews>
    <sheetView zoomScalePageLayoutView="0" workbookViewId="0" topLeftCell="T17">
      <selection activeCell="AE16" sqref="AE16"/>
    </sheetView>
  </sheetViews>
  <sheetFormatPr defaultColWidth="9.140625" defaultRowHeight="12.75"/>
  <cols>
    <col min="4" max="4" width="9.7109375" style="0" customWidth="1"/>
    <col min="5" max="5" width="10.7109375" style="5" customWidth="1"/>
    <col min="6" max="6" width="10.421875" style="5" customWidth="1"/>
    <col min="7" max="7" width="8.8515625" style="5" customWidth="1"/>
    <col min="20" max="23" width="9.00390625" style="0" bestFit="1" customWidth="1"/>
    <col min="25" max="28" width="9.00390625" style="0" bestFit="1" customWidth="1"/>
    <col min="30" max="30" width="9.00390625" style="0" bestFit="1" customWidth="1"/>
    <col min="31" max="32" width="9.7109375" style="0" bestFit="1" customWidth="1"/>
    <col min="33" max="33" width="9.00390625" style="0" bestFit="1" customWidth="1"/>
  </cols>
  <sheetData>
    <row r="3" ht="20.25">
      <c r="G3" s="6" t="s">
        <v>66</v>
      </c>
    </row>
    <row r="4" ht="12.75">
      <c r="G4" s="5" t="s">
        <v>0</v>
      </c>
    </row>
    <row r="5" ht="12.75">
      <c r="G5" s="9"/>
    </row>
    <row r="6" ht="20.25">
      <c r="E6" s="6" t="s">
        <v>6</v>
      </c>
    </row>
    <row r="8" spans="1:30" ht="18.75">
      <c r="A8" s="8" t="s">
        <v>67</v>
      </c>
      <c r="D8" t="s">
        <v>89</v>
      </c>
      <c r="E8" s="7" t="s">
        <v>2</v>
      </c>
      <c r="F8" s="7" t="s">
        <v>3</v>
      </c>
      <c r="G8" s="7" t="s">
        <v>4</v>
      </c>
      <c r="J8" s="2" t="s">
        <v>19</v>
      </c>
      <c r="O8" s="2" t="s">
        <v>20</v>
      </c>
      <c r="T8" s="2" t="s">
        <v>21</v>
      </c>
      <c r="Y8" s="2" t="s">
        <v>22</v>
      </c>
      <c r="AD8" s="2" t="s">
        <v>65</v>
      </c>
    </row>
    <row r="9" spans="3:34" ht="12.75">
      <c r="C9" s="2"/>
      <c r="D9" s="2"/>
      <c r="J9" t="s">
        <v>88</v>
      </c>
      <c r="L9" t="s">
        <v>85</v>
      </c>
      <c r="M9" t="s">
        <v>86</v>
      </c>
      <c r="N9" t="s">
        <v>87</v>
      </c>
      <c r="O9" t="s">
        <v>88</v>
      </c>
      <c r="Q9" t="s">
        <v>85</v>
      </c>
      <c r="R9" t="s">
        <v>86</v>
      </c>
      <c r="S9" t="s">
        <v>87</v>
      </c>
      <c r="T9" t="s">
        <v>88</v>
      </c>
      <c r="V9" t="s">
        <v>85</v>
      </c>
      <c r="W9" t="s">
        <v>86</v>
      </c>
      <c r="X9" t="s">
        <v>87</v>
      </c>
      <c r="Y9" t="s">
        <v>88</v>
      </c>
      <c r="Z9" t="s">
        <v>85</v>
      </c>
      <c r="AA9" t="s">
        <v>86</v>
      </c>
      <c r="AB9" t="s">
        <v>87</v>
      </c>
      <c r="AD9" t="s">
        <v>88</v>
      </c>
      <c r="AF9" t="s">
        <v>85</v>
      </c>
      <c r="AG9" t="s">
        <v>86</v>
      </c>
      <c r="AH9" t="s">
        <v>87</v>
      </c>
    </row>
    <row r="10" spans="3:31" ht="12.75">
      <c r="C10" s="2" t="s">
        <v>19</v>
      </c>
      <c r="D10" s="10">
        <v>53640</v>
      </c>
      <c r="E10" s="5">
        <v>-12.815400000661612</v>
      </c>
      <c r="F10" s="5">
        <v>2.5446000000229105</v>
      </c>
      <c r="G10" s="5">
        <v>6.812599999999996</v>
      </c>
      <c r="J10" s="10">
        <v>53640</v>
      </c>
      <c r="K10" s="10">
        <v>2005</v>
      </c>
      <c r="L10" s="5">
        <v>-12.815400000661612</v>
      </c>
      <c r="M10" s="5">
        <v>2.5446000000229105</v>
      </c>
      <c r="N10" s="5">
        <v>6.812599999999996</v>
      </c>
      <c r="O10" s="10">
        <v>53640</v>
      </c>
      <c r="P10" s="10">
        <v>2005</v>
      </c>
      <c r="Q10" s="5">
        <v>-0.8080000001937151</v>
      </c>
      <c r="R10" s="5">
        <v>20.84360000002198</v>
      </c>
      <c r="S10" s="5">
        <v>6.492199999999997</v>
      </c>
      <c r="T10" s="10">
        <v>53640</v>
      </c>
      <c r="U10" s="10">
        <v>2005</v>
      </c>
      <c r="V10" s="5">
        <v>14.594899999909103</v>
      </c>
      <c r="W10" s="5">
        <v>15.185100000002421</v>
      </c>
      <c r="X10" s="5">
        <v>6.789199999999994</v>
      </c>
      <c r="Y10" s="10">
        <v>53640</v>
      </c>
      <c r="Z10" s="5">
        <v>40.09829999972135</v>
      </c>
      <c r="AA10" s="5">
        <v>-44.11179999995511</v>
      </c>
      <c r="AB10" s="5">
        <v>5.635</v>
      </c>
      <c r="AE10" s="10">
        <v>2005</v>
      </c>
    </row>
    <row r="11" spans="3:31" ht="12.75">
      <c r="C11" s="2" t="s">
        <v>20</v>
      </c>
      <c r="D11" s="10">
        <v>53640</v>
      </c>
      <c r="E11" s="5">
        <v>-0.8080000001937151</v>
      </c>
      <c r="F11" s="5">
        <v>20.84360000002198</v>
      </c>
      <c r="G11" s="5">
        <v>6.492199999999997</v>
      </c>
      <c r="J11" s="10">
        <v>53641</v>
      </c>
      <c r="K11" s="10">
        <v>2005</v>
      </c>
      <c r="L11" s="5">
        <v>-12.815600000321865</v>
      </c>
      <c r="M11" s="5">
        <v>2.5447000000276603</v>
      </c>
      <c r="N11" s="5">
        <v>6.813699999999997</v>
      </c>
      <c r="O11" s="10">
        <v>53641</v>
      </c>
      <c r="P11" s="10">
        <v>2005</v>
      </c>
      <c r="Q11" s="5">
        <v>-0.8084000004455447</v>
      </c>
      <c r="R11" s="5">
        <v>20.844100000045728</v>
      </c>
      <c r="S11" s="5">
        <v>6.492999999999995</v>
      </c>
      <c r="T11" s="10">
        <v>53641</v>
      </c>
      <c r="U11" s="10">
        <v>2005</v>
      </c>
      <c r="V11" s="5">
        <v>14.59499999973923</v>
      </c>
      <c r="W11" s="5">
        <v>15.18570000003092</v>
      </c>
      <c r="X11" s="5">
        <v>6.790199999999999</v>
      </c>
      <c r="Y11" s="10">
        <v>53641</v>
      </c>
      <c r="Z11" s="5">
        <v>40.096899999305606</v>
      </c>
      <c r="AA11" s="5">
        <v>-44.11059999995632</v>
      </c>
      <c r="AB11" s="5">
        <v>5.633599999999994</v>
      </c>
      <c r="AE11" s="10">
        <v>2005</v>
      </c>
    </row>
    <row r="12" spans="3:34" ht="12.75">
      <c r="C12" s="2" t="s">
        <v>21</v>
      </c>
      <c r="D12" s="10">
        <v>53640</v>
      </c>
      <c r="E12" s="5">
        <v>14.594899999909103</v>
      </c>
      <c r="F12" s="5">
        <v>15.185100000002421</v>
      </c>
      <c r="G12" s="5">
        <v>6.789199999999994</v>
      </c>
      <c r="J12" s="10">
        <v>54012</v>
      </c>
      <c r="K12" s="10">
        <v>2006</v>
      </c>
      <c r="L12" s="5">
        <v>-12.816800000146031</v>
      </c>
      <c r="M12" s="5">
        <v>2.547100000025239</v>
      </c>
      <c r="N12" s="5">
        <v>6.8111999999999995</v>
      </c>
      <c r="O12" s="10">
        <v>54012</v>
      </c>
      <c r="P12" s="10">
        <v>2006</v>
      </c>
      <c r="Q12" s="5">
        <v>-0.8086000001057982</v>
      </c>
      <c r="R12" s="5">
        <v>20.845400000049267</v>
      </c>
      <c r="S12" s="5">
        <v>6.490899999999996</v>
      </c>
      <c r="T12" s="10">
        <v>54012</v>
      </c>
      <c r="U12" s="10">
        <v>2006</v>
      </c>
      <c r="V12" s="5">
        <v>14.595199999399483</v>
      </c>
      <c r="W12" s="5">
        <v>15.187100000039209</v>
      </c>
      <c r="X12" s="5">
        <v>6.790099999999995</v>
      </c>
      <c r="AD12" s="10">
        <v>54012</v>
      </c>
      <c r="AE12" s="10">
        <v>2006</v>
      </c>
      <c r="AF12" s="5">
        <v>449.05169999971986</v>
      </c>
      <c r="AG12" s="5">
        <v>459.49950000003446</v>
      </c>
      <c r="AH12" s="5">
        <v>7.068700000000007</v>
      </c>
    </row>
    <row r="13" spans="3:34" ht="12.75">
      <c r="C13" s="2" t="s">
        <v>22</v>
      </c>
      <c r="D13" s="10">
        <v>53640</v>
      </c>
      <c r="E13" s="5">
        <v>40.09829999972135</v>
      </c>
      <c r="F13" s="5">
        <v>-44.11179999995511</v>
      </c>
      <c r="G13" s="5">
        <v>5.635</v>
      </c>
      <c r="J13" s="10">
        <v>54013</v>
      </c>
      <c r="K13" s="10">
        <v>2006</v>
      </c>
      <c r="L13" s="5">
        <v>-12.816000000573695</v>
      </c>
      <c r="M13" s="5">
        <v>2.5458000000217</v>
      </c>
      <c r="N13" s="5">
        <v>6.810299999999998</v>
      </c>
      <c r="O13" s="10">
        <v>54013</v>
      </c>
      <c r="P13" s="10">
        <v>2006</v>
      </c>
      <c r="Q13" s="5">
        <v>-0.8091000001877546</v>
      </c>
      <c r="R13" s="5">
        <v>20.845300000044517</v>
      </c>
      <c r="S13" s="5">
        <v>6.490099999999998</v>
      </c>
      <c r="T13" s="10">
        <v>54013</v>
      </c>
      <c r="U13" s="10">
        <v>2006</v>
      </c>
      <c r="V13" s="5">
        <v>14.594699999317527</v>
      </c>
      <c r="W13" s="5">
        <v>15.18680000002496</v>
      </c>
      <c r="X13" s="5">
        <v>6.789499999999997</v>
      </c>
      <c r="AD13" s="10">
        <v>54013</v>
      </c>
      <c r="AE13" s="10">
        <v>2006</v>
      </c>
      <c r="AF13" s="5">
        <v>449.05099999997765</v>
      </c>
      <c r="AG13" s="5">
        <v>459.49910000001546</v>
      </c>
      <c r="AH13" s="5">
        <v>7.069200000000002</v>
      </c>
    </row>
    <row r="14" spans="3:34" ht="12.75">
      <c r="C14" s="2" t="s">
        <v>18</v>
      </c>
      <c r="D14" s="10">
        <v>53640</v>
      </c>
      <c r="E14" s="5">
        <v>0</v>
      </c>
      <c r="F14" s="5">
        <v>0</v>
      </c>
      <c r="G14" s="5">
        <v>0</v>
      </c>
      <c r="J14" s="10">
        <v>54417</v>
      </c>
      <c r="K14" s="10">
        <v>2007</v>
      </c>
      <c r="L14" s="5">
        <v>-12.815600000321865</v>
      </c>
      <c r="M14" s="5">
        <v>2.547500000044238</v>
      </c>
      <c r="N14" s="5">
        <v>6.8078999999999965</v>
      </c>
      <c r="O14" s="10">
        <v>54417</v>
      </c>
      <c r="P14" s="10">
        <v>2007</v>
      </c>
      <c r="Q14" s="5">
        <v>-0.8108000000938773</v>
      </c>
      <c r="R14" s="5">
        <v>20.846100000024308</v>
      </c>
      <c r="S14" s="5">
        <v>6.489199999999997</v>
      </c>
      <c r="T14" s="10">
        <v>54417</v>
      </c>
      <c r="U14" s="10">
        <v>2007</v>
      </c>
      <c r="V14" s="5">
        <v>14.592499999329448</v>
      </c>
      <c r="W14" s="5">
        <v>15.18760000000475</v>
      </c>
      <c r="X14" s="5">
        <v>6.784899999999993</v>
      </c>
      <c r="AD14" s="10">
        <v>54417</v>
      </c>
      <c r="AE14" s="10">
        <v>2007</v>
      </c>
      <c r="AF14" s="5">
        <v>449.05200000014156</v>
      </c>
      <c r="AG14" s="5">
        <v>459.5002000000095</v>
      </c>
      <c r="AH14" s="5">
        <v>7.072600000000001</v>
      </c>
    </row>
    <row r="15" spans="10:34" ht="12.75">
      <c r="J15">
        <v>55005</v>
      </c>
      <c r="K15" s="10">
        <v>2009</v>
      </c>
      <c r="L15" s="5">
        <v>-12.816700000315905</v>
      </c>
      <c r="M15" s="5">
        <v>2.545400000002701</v>
      </c>
      <c r="N15" s="5">
        <v>6.8045999999999935</v>
      </c>
      <c r="O15">
        <v>55005</v>
      </c>
      <c r="P15" s="10">
        <v>2009</v>
      </c>
      <c r="Q15" s="5">
        <v>-0.8102000001817942</v>
      </c>
      <c r="R15" s="5">
        <v>20.84580000001006</v>
      </c>
      <c r="S15" s="5">
        <v>6.487899999999996</v>
      </c>
      <c r="T15">
        <v>55005</v>
      </c>
      <c r="U15" s="10">
        <v>2009</v>
      </c>
      <c r="V15" s="5">
        <v>14.59279999975115</v>
      </c>
      <c r="W15" s="5">
        <v>15.188100000028498</v>
      </c>
      <c r="X15" s="5">
        <v>6.780499999999996</v>
      </c>
      <c r="AD15">
        <v>55005</v>
      </c>
      <c r="AE15" s="10">
        <v>2009</v>
      </c>
      <c r="AF15" s="5">
        <v>449.05200000014156</v>
      </c>
      <c r="AG15" s="5">
        <v>459.49970000004396</v>
      </c>
      <c r="AH15" s="5">
        <v>7.070600000000006</v>
      </c>
    </row>
    <row r="16" spans="30:34" ht="12.75">
      <c r="AD16">
        <v>55678</v>
      </c>
      <c r="AE16" s="10">
        <v>2011</v>
      </c>
      <c r="AF16" s="5">
        <v>449.04679999966174</v>
      </c>
      <c r="AG16" s="5">
        <v>459.5022000000463</v>
      </c>
      <c r="AH16" s="5">
        <v>7.072800000000001</v>
      </c>
    </row>
    <row r="17" spans="1:7" ht="18.75">
      <c r="A17" s="8" t="s">
        <v>68</v>
      </c>
      <c r="E17" s="7" t="s">
        <v>2</v>
      </c>
      <c r="F17" s="7" t="s">
        <v>3</v>
      </c>
      <c r="G17" s="7" t="s">
        <v>4</v>
      </c>
    </row>
    <row r="18" spans="3:4" ht="12.75">
      <c r="C18" s="2"/>
      <c r="D18" s="2"/>
    </row>
    <row r="19" spans="3:7" ht="12.75">
      <c r="C19" s="2" t="s">
        <v>19</v>
      </c>
      <c r="D19" s="10">
        <v>53641</v>
      </c>
      <c r="E19" s="5">
        <v>-12.815600000321865</v>
      </c>
      <c r="F19" s="5">
        <v>2.5447000000276603</v>
      </c>
      <c r="G19" s="5">
        <v>6.813699999999997</v>
      </c>
    </row>
    <row r="20" spans="3:7" ht="12.75">
      <c r="C20" s="2" t="s">
        <v>20</v>
      </c>
      <c r="D20" s="10">
        <v>53641</v>
      </c>
      <c r="E20" s="5">
        <v>-0.8084000004455447</v>
      </c>
      <c r="F20" s="5">
        <v>20.844100000045728</v>
      </c>
      <c r="G20" s="5">
        <v>6.492999999999995</v>
      </c>
    </row>
    <row r="21" spans="3:7" ht="12.75">
      <c r="C21" s="2" t="s">
        <v>21</v>
      </c>
      <c r="D21" s="10">
        <v>53641</v>
      </c>
      <c r="E21" s="5">
        <v>14.59499999973923</v>
      </c>
      <c r="F21" s="5">
        <v>15.18570000003092</v>
      </c>
      <c r="G21" s="5">
        <v>6.790199999999999</v>
      </c>
    </row>
    <row r="22" spans="3:7" ht="12.75">
      <c r="C22" s="2" t="s">
        <v>22</v>
      </c>
      <c r="D22" s="10">
        <v>53641</v>
      </c>
      <c r="E22" s="5">
        <v>40.096899999305606</v>
      </c>
      <c r="F22" s="5">
        <v>-44.11059999995632</v>
      </c>
      <c r="G22" s="5">
        <v>5.633599999999994</v>
      </c>
    </row>
    <row r="23" spans="3:7" ht="12.75">
      <c r="C23" s="2" t="s">
        <v>18</v>
      </c>
      <c r="D23" s="10">
        <v>53641</v>
      </c>
      <c r="E23" s="5">
        <v>0</v>
      </c>
      <c r="F23" s="5">
        <v>0</v>
      </c>
      <c r="G23" s="5">
        <v>0</v>
      </c>
    </row>
    <row r="26" spans="1:7" ht="18.75">
      <c r="A26" s="8" t="s">
        <v>69</v>
      </c>
      <c r="E26" s="7" t="s">
        <v>2</v>
      </c>
      <c r="F26" s="7" t="s">
        <v>3</v>
      </c>
      <c r="G26" s="7" t="s">
        <v>4</v>
      </c>
    </row>
    <row r="27" spans="3:7" ht="12.75">
      <c r="C27" s="2" t="s">
        <v>65</v>
      </c>
      <c r="D27" s="10">
        <v>54012</v>
      </c>
      <c r="E27" s="5">
        <v>449.05169999971986</v>
      </c>
      <c r="F27" s="5">
        <v>459.49950000003446</v>
      </c>
      <c r="G27" s="5">
        <v>7.068700000000007</v>
      </c>
    </row>
    <row r="28" spans="3:7" ht="12.75">
      <c r="C28" s="2" t="s">
        <v>19</v>
      </c>
      <c r="D28" s="10">
        <v>54012</v>
      </c>
      <c r="E28" s="5">
        <v>-12.816800000146031</v>
      </c>
      <c r="F28" s="5">
        <v>2.547100000025239</v>
      </c>
      <c r="G28" s="5">
        <v>6.8111999999999995</v>
      </c>
    </row>
    <row r="29" spans="3:7" ht="12.75">
      <c r="C29" s="2" t="s">
        <v>20</v>
      </c>
      <c r="D29" s="10">
        <v>54012</v>
      </c>
      <c r="E29" s="5">
        <v>-0.8086000001057982</v>
      </c>
      <c r="F29" s="5">
        <v>20.845400000049267</v>
      </c>
      <c r="G29" s="5">
        <v>6.490899999999996</v>
      </c>
    </row>
    <row r="30" spans="3:7" ht="12.75">
      <c r="C30" s="2" t="s">
        <v>21</v>
      </c>
      <c r="D30" s="10">
        <v>54012</v>
      </c>
      <c r="E30" s="5">
        <v>14.595199999399483</v>
      </c>
      <c r="F30" s="5">
        <v>15.187100000039209</v>
      </c>
      <c r="G30" s="5">
        <v>6.790099999999995</v>
      </c>
    </row>
    <row r="31" spans="3:4" ht="12.75">
      <c r="C31" s="2" t="s">
        <v>22</v>
      </c>
      <c r="D31" s="10">
        <v>54012</v>
      </c>
    </row>
    <row r="32" spans="3:7" ht="12.75">
      <c r="C32" s="2" t="s">
        <v>18</v>
      </c>
      <c r="D32" s="10">
        <v>54012</v>
      </c>
      <c r="E32" s="5">
        <v>0</v>
      </c>
      <c r="F32" s="5">
        <v>0</v>
      </c>
      <c r="G32" s="5">
        <v>0</v>
      </c>
    </row>
    <row r="35" spans="1:7" ht="18.75">
      <c r="A35" s="8" t="s">
        <v>70</v>
      </c>
      <c r="E35" s="7" t="s">
        <v>2</v>
      </c>
      <c r="F35" s="7" t="s">
        <v>3</v>
      </c>
      <c r="G35" s="7" t="s">
        <v>4</v>
      </c>
    </row>
    <row r="36" spans="3:7" ht="12.75">
      <c r="C36" s="2" t="s">
        <v>65</v>
      </c>
      <c r="D36" s="10">
        <v>54013</v>
      </c>
      <c r="E36" s="5">
        <v>449.05099999997765</v>
      </c>
      <c r="F36" s="5">
        <v>459.49910000001546</v>
      </c>
      <c r="G36" s="5">
        <v>7.069200000000002</v>
      </c>
    </row>
    <row r="37" spans="3:7" ht="12.75">
      <c r="C37" s="2" t="s">
        <v>19</v>
      </c>
      <c r="D37" s="10">
        <v>54013</v>
      </c>
      <c r="E37" s="5">
        <v>-12.816000000573695</v>
      </c>
      <c r="F37" s="5">
        <v>2.5458000000217</v>
      </c>
      <c r="G37" s="5">
        <v>6.810299999999998</v>
      </c>
    </row>
    <row r="38" spans="3:7" ht="12.75">
      <c r="C38" s="2" t="s">
        <v>20</v>
      </c>
      <c r="D38" s="10">
        <v>54013</v>
      </c>
      <c r="E38" s="5">
        <v>-0.8091000001877546</v>
      </c>
      <c r="F38" s="5">
        <v>20.845300000044517</v>
      </c>
      <c r="G38" s="5">
        <v>6.490099999999998</v>
      </c>
    </row>
    <row r="39" spans="3:7" ht="12.75">
      <c r="C39" s="2" t="s">
        <v>21</v>
      </c>
      <c r="D39" s="10">
        <v>54013</v>
      </c>
      <c r="E39" s="5">
        <v>14.594699999317527</v>
      </c>
      <c r="F39" s="5">
        <v>15.18680000002496</v>
      </c>
      <c r="G39" s="5">
        <v>6.789499999999997</v>
      </c>
    </row>
    <row r="40" spans="3:4" ht="12.75">
      <c r="C40" s="2" t="s">
        <v>22</v>
      </c>
      <c r="D40" s="10">
        <v>54013</v>
      </c>
    </row>
    <row r="41" spans="3:7" ht="12.75">
      <c r="C41" s="2" t="s">
        <v>18</v>
      </c>
      <c r="D41" s="10">
        <v>54013</v>
      </c>
      <c r="E41" s="5">
        <v>0</v>
      </c>
      <c r="F41" s="5">
        <v>0</v>
      </c>
      <c r="G41" s="5">
        <v>0</v>
      </c>
    </row>
    <row r="44" spans="1:7" ht="18.75">
      <c r="A44" s="8" t="s">
        <v>90</v>
      </c>
      <c r="E44" s="7" t="s">
        <v>2</v>
      </c>
      <c r="F44" s="7" t="s">
        <v>3</v>
      </c>
      <c r="G44" s="7" t="s">
        <v>4</v>
      </c>
    </row>
    <row r="45" spans="3:7" ht="12.75">
      <c r="C45" s="2" t="s">
        <v>65</v>
      </c>
      <c r="D45" s="10">
        <v>54417</v>
      </c>
      <c r="E45" s="5">
        <v>449.05200000014156</v>
      </c>
      <c r="F45" s="5">
        <v>459.5002000000095</v>
      </c>
      <c r="G45" s="5">
        <v>7.072600000000001</v>
      </c>
    </row>
    <row r="46" spans="3:7" ht="12.75">
      <c r="C46" s="2" t="s">
        <v>19</v>
      </c>
      <c r="D46" s="10">
        <v>54417</v>
      </c>
      <c r="E46" s="5">
        <v>-12.815600000321865</v>
      </c>
      <c r="F46" s="5">
        <v>2.547500000044238</v>
      </c>
      <c r="G46" s="5">
        <v>6.8078999999999965</v>
      </c>
    </row>
    <row r="47" spans="3:7" ht="12.75">
      <c r="C47" s="2" t="s">
        <v>20</v>
      </c>
      <c r="D47" s="10">
        <v>54417</v>
      </c>
      <c r="E47" s="5">
        <v>-0.8108000000938773</v>
      </c>
      <c r="F47" s="5">
        <v>20.846100000024308</v>
      </c>
      <c r="G47" s="5">
        <v>6.489199999999997</v>
      </c>
    </row>
    <row r="48" spans="3:7" ht="12.75">
      <c r="C48" s="2" t="s">
        <v>21</v>
      </c>
      <c r="D48" s="10">
        <v>54417</v>
      </c>
      <c r="E48" s="5">
        <v>14.592499999329448</v>
      </c>
      <c r="F48" s="5">
        <v>15.18760000000475</v>
      </c>
      <c r="G48" s="5">
        <v>6.784899999999993</v>
      </c>
    </row>
    <row r="49" spans="3:4" ht="12.75">
      <c r="C49" s="2" t="s">
        <v>22</v>
      </c>
      <c r="D49" s="10">
        <v>54417</v>
      </c>
    </row>
    <row r="50" spans="3:7" ht="12.75">
      <c r="C50" s="2" t="s">
        <v>18</v>
      </c>
      <c r="D50" s="10">
        <v>54417</v>
      </c>
      <c r="E50" s="5">
        <v>0</v>
      </c>
      <c r="F50" s="5">
        <v>0</v>
      </c>
      <c r="G50" s="5">
        <v>0</v>
      </c>
    </row>
    <row r="52" ht="15.75">
      <c r="A52" s="12" t="s">
        <v>104</v>
      </c>
    </row>
    <row r="53" ht="15.75">
      <c r="A53" s="12" t="s">
        <v>109</v>
      </c>
    </row>
    <row r="54" spans="1:7" ht="18.75">
      <c r="A54" s="8" t="s">
        <v>103</v>
      </c>
      <c r="E54" s="7" t="s">
        <v>2</v>
      </c>
      <c r="F54" s="7" t="s">
        <v>3</v>
      </c>
      <c r="G54" s="7" t="s">
        <v>4</v>
      </c>
    </row>
    <row r="55" spans="3:7" ht="12.75">
      <c r="C55" s="2" t="s">
        <v>65</v>
      </c>
      <c r="D55">
        <v>55005</v>
      </c>
      <c r="E55" s="5">
        <v>449.05200000014156</v>
      </c>
      <c r="F55" s="5">
        <v>459.49970000004396</v>
      </c>
      <c r="G55" s="5">
        <v>7.070600000000006</v>
      </c>
    </row>
    <row r="56" spans="3:7" ht="12.75">
      <c r="C56" s="2" t="s">
        <v>19</v>
      </c>
      <c r="D56">
        <v>55005</v>
      </c>
      <c r="E56" s="5">
        <v>-12.816700000315905</v>
      </c>
      <c r="F56" s="5">
        <v>2.545400000002701</v>
      </c>
      <c r="G56" s="5">
        <v>6.8045999999999935</v>
      </c>
    </row>
    <row r="57" spans="3:7" ht="12.75">
      <c r="C57" s="2" t="s">
        <v>20</v>
      </c>
      <c r="D57">
        <v>55005</v>
      </c>
      <c r="E57" s="5">
        <v>-0.8102000001817942</v>
      </c>
      <c r="F57" s="5">
        <v>20.84580000001006</v>
      </c>
      <c r="G57" s="5">
        <v>6.487899999999996</v>
      </c>
    </row>
    <row r="58" spans="3:7" ht="12.75">
      <c r="C58" s="2" t="s">
        <v>21</v>
      </c>
      <c r="D58">
        <v>55005</v>
      </c>
      <c r="E58" s="5">
        <v>14.59279999975115</v>
      </c>
      <c r="F58" s="5">
        <v>15.188100000028498</v>
      </c>
      <c r="G58" s="5">
        <v>6.780499999999996</v>
      </c>
    </row>
    <row r="59" spans="3:4" ht="12.75">
      <c r="C59" s="2" t="s">
        <v>22</v>
      </c>
      <c r="D59">
        <v>55005</v>
      </c>
    </row>
    <row r="60" spans="3:7" ht="12.75">
      <c r="C60" s="2" t="s">
        <v>18</v>
      </c>
      <c r="D60">
        <v>55005</v>
      </c>
      <c r="E60" s="5">
        <v>0</v>
      </c>
      <c r="F60" s="5">
        <v>0</v>
      </c>
      <c r="G60" s="5">
        <v>0</v>
      </c>
    </row>
    <row r="63" spans="1:7" ht="18.75">
      <c r="A63" s="8" t="s">
        <v>110</v>
      </c>
      <c r="E63" s="7" t="s">
        <v>2</v>
      </c>
      <c r="F63" s="7" t="s">
        <v>3</v>
      </c>
      <c r="G63" s="7" t="s">
        <v>4</v>
      </c>
    </row>
    <row r="64" spans="3:7" ht="12.75">
      <c r="C64" s="2" t="s">
        <v>65</v>
      </c>
      <c r="D64">
        <v>55678</v>
      </c>
      <c r="E64" s="5">
        <v>449.04679999966174</v>
      </c>
      <c r="F64" s="5">
        <v>459.5022000000463</v>
      </c>
      <c r="G64" s="5">
        <v>7.072800000000001</v>
      </c>
    </row>
    <row r="65" ht="12.75">
      <c r="C65" s="2" t="s">
        <v>19</v>
      </c>
    </row>
    <row r="66" ht="12.75">
      <c r="C66" s="2" t="s">
        <v>20</v>
      </c>
    </row>
    <row r="67" ht="12.75">
      <c r="C67" s="2" t="s">
        <v>21</v>
      </c>
    </row>
    <row r="68" ht="12.75">
      <c r="C68" s="2" t="s">
        <v>22</v>
      </c>
    </row>
    <row r="69" spans="3:7" ht="12.75">
      <c r="C69" s="2" t="s">
        <v>18</v>
      </c>
      <c r="E69" s="5">
        <v>0</v>
      </c>
      <c r="F69" s="5">
        <v>0</v>
      </c>
      <c r="G69" s="5">
        <v>0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M70"/>
  <sheetViews>
    <sheetView zoomScalePageLayoutView="0" workbookViewId="0" topLeftCell="M17">
      <selection activeCell="G68" sqref="G68"/>
    </sheetView>
  </sheetViews>
  <sheetFormatPr defaultColWidth="9.140625" defaultRowHeight="12.75"/>
  <cols>
    <col min="5" max="5" width="10.7109375" style="5" customWidth="1"/>
    <col min="6" max="6" width="10.421875" style="5" customWidth="1"/>
    <col min="7" max="7" width="8.8515625" style="5" customWidth="1"/>
    <col min="11" max="13" width="9.00390625" style="0" bestFit="1" customWidth="1"/>
    <col min="15" max="16" width="9.00390625" style="0" bestFit="1" customWidth="1"/>
    <col min="17" max="17" width="9.28125" style="0" bestFit="1" customWidth="1"/>
    <col min="18" max="18" width="9.00390625" style="0" bestFit="1" customWidth="1"/>
    <col min="20" max="23" width="9.00390625" style="0" bestFit="1" customWidth="1"/>
    <col min="25" max="28" width="9.00390625" style="0" bestFit="1" customWidth="1"/>
    <col min="30" max="33" width="9.00390625" style="0" bestFit="1" customWidth="1"/>
    <col min="35" max="35" width="9.00390625" style="0" bestFit="1" customWidth="1"/>
    <col min="36" max="36" width="11.7109375" style="0" customWidth="1"/>
    <col min="37" max="37" width="12.7109375" style="0" customWidth="1"/>
    <col min="38" max="38" width="10.7109375" style="0" customWidth="1"/>
  </cols>
  <sheetData>
    <row r="3" ht="20.25">
      <c r="G3" s="6" t="s">
        <v>71</v>
      </c>
    </row>
    <row r="4" ht="12.75">
      <c r="G4" s="5" t="s">
        <v>0</v>
      </c>
    </row>
    <row r="5" ht="12.75">
      <c r="G5" s="9"/>
    </row>
    <row r="6" ht="20.25">
      <c r="E6" s="6" t="s">
        <v>6</v>
      </c>
    </row>
    <row r="8" spans="1:35" ht="18.75">
      <c r="A8" s="8" t="s">
        <v>72</v>
      </c>
      <c r="D8" t="s">
        <v>89</v>
      </c>
      <c r="E8" s="7" t="s">
        <v>2</v>
      </c>
      <c r="F8" s="7" t="s">
        <v>3</v>
      </c>
      <c r="G8" s="7" t="s">
        <v>4</v>
      </c>
      <c r="J8" s="2" t="s">
        <v>76</v>
      </c>
      <c r="O8" s="2" t="s">
        <v>77</v>
      </c>
      <c r="T8" s="2" t="s">
        <v>78</v>
      </c>
      <c r="Y8" s="2" t="s">
        <v>79</v>
      </c>
      <c r="AD8" s="2" t="s">
        <v>80</v>
      </c>
      <c r="AI8" s="2" t="s">
        <v>82</v>
      </c>
    </row>
    <row r="9" spans="3:39" ht="12.75">
      <c r="C9" s="2"/>
      <c r="D9" s="2"/>
      <c r="J9" t="s">
        <v>88</v>
      </c>
      <c r="L9" t="s">
        <v>85</v>
      </c>
      <c r="M9" t="s">
        <v>86</v>
      </c>
      <c r="N9" t="s">
        <v>87</v>
      </c>
      <c r="O9" t="s">
        <v>88</v>
      </c>
      <c r="Q9" t="s">
        <v>85</v>
      </c>
      <c r="R9" t="s">
        <v>86</v>
      </c>
      <c r="S9" t="s">
        <v>87</v>
      </c>
      <c r="T9" t="s">
        <v>88</v>
      </c>
      <c r="V9" t="s">
        <v>85</v>
      </c>
      <c r="W9" t="s">
        <v>86</v>
      </c>
      <c r="X9" t="s">
        <v>87</v>
      </c>
      <c r="Y9" t="s">
        <v>88</v>
      </c>
      <c r="AA9" t="s">
        <v>85</v>
      </c>
      <c r="AB9" t="s">
        <v>86</v>
      </c>
      <c r="AC9" t="s">
        <v>87</v>
      </c>
      <c r="AD9" t="s">
        <v>88</v>
      </c>
      <c r="AE9" t="s">
        <v>85</v>
      </c>
      <c r="AF9" t="s">
        <v>86</v>
      </c>
      <c r="AG9" t="s">
        <v>87</v>
      </c>
      <c r="AI9" t="s">
        <v>88</v>
      </c>
      <c r="AK9" t="s">
        <v>85</v>
      </c>
      <c r="AL9" t="s">
        <v>86</v>
      </c>
      <c r="AM9" t="s">
        <v>87</v>
      </c>
    </row>
    <row r="10" spans="3:36" ht="12.75">
      <c r="C10" s="2" t="s">
        <v>76</v>
      </c>
      <c r="D10" s="10">
        <v>53689</v>
      </c>
      <c r="E10" s="5">
        <v>-12.984700000844896</v>
      </c>
      <c r="F10" s="5">
        <v>57.62329999997746</v>
      </c>
      <c r="G10" s="5">
        <v>-3.1373999999999995</v>
      </c>
      <c r="J10" s="10">
        <v>53689</v>
      </c>
      <c r="K10" s="10">
        <v>2005</v>
      </c>
      <c r="L10" s="5">
        <v>-12.984700000844896</v>
      </c>
      <c r="M10" s="5">
        <v>57.62329999997746</v>
      </c>
      <c r="N10" s="5">
        <v>3.1374</v>
      </c>
      <c r="O10" s="10">
        <v>53689</v>
      </c>
      <c r="P10" s="10">
        <v>2005</v>
      </c>
      <c r="Q10" s="5">
        <v>16.61769999936223</v>
      </c>
      <c r="R10" s="5">
        <v>-29.445599999977276</v>
      </c>
      <c r="S10" s="5">
        <v>4.2353</v>
      </c>
      <c r="T10" s="10">
        <v>53689</v>
      </c>
      <c r="U10" s="10">
        <v>2005</v>
      </c>
      <c r="V10" s="5">
        <v>9.457099999301136</v>
      </c>
      <c r="W10" s="5">
        <v>2.4562999999616295</v>
      </c>
      <c r="X10" s="5">
        <v>4.4114</v>
      </c>
      <c r="Y10" s="10">
        <v>53689</v>
      </c>
      <c r="Z10" s="10">
        <v>2005</v>
      </c>
      <c r="AA10" s="5">
        <v>6.042799999937415</v>
      </c>
      <c r="AB10" s="5">
        <v>28.975499999942258</v>
      </c>
      <c r="AC10" s="5">
        <v>4.4098</v>
      </c>
      <c r="AD10" s="10">
        <v>53689</v>
      </c>
      <c r="AE10" s="5">
        <v>0.31079999916255474</v>
      </c>
      <c r="AF10" s="5">
        <v>-1.1992000000318512</v>
      </c>
      <c r="AG10" s="5">
        <v>3.7882999999999996</v>
      </c>
      <c r="AJ10" s="10">
        <v>2005</v>
      </c>
    </row>
    <row r="11" spans="3:36" ht="12.75">
      <c r="C11" s="2" t="s">
        <v>77</v>
      </c>
      <c r="D11" s="10">
        <v>53689</v>
      </c>
      <c r="E11" s="5">
        <v>16.61769999936223</v>
      </c>
      <c r="F11" s="5">
        <v>-29.445599999977276</v>
      </c>
      <c r="G11" s="5">
        <v>-4.235300000000002</v>
      </c>
      <c r="J11" s="10">
        <v>53690</v>
      </c>
      <c r="K11" s="10">
        <v>2005</v>
      </c>
      <c r="L11" s="5">
        <v>-12.983200000599027</v>
      </c>
      <c r="M11" s="5">
        <v>57.62300000002142</v>
      </c>
      <c r="N11" s="5">
        <v>3.1336</v>
      </c>
      <c r="O11" s="10">
        <v>53690</v>
      </c>
      <c r="P11" s="10">
        <v>2005</v>
      </c>
      <c r="Q11" s="5">
        <v>16.618199999444187</v>
      </c>
      <c r="R11" s="5">
        <v>-29.445100000011735</v>
      </c>
      <c r="S11" s="5">
        <v>4.2307</v>
      </c>
      <c r="T11" s="10">
        <v>53690</v>
      </c>
      <c r="U11" s="10">
        <v>2005</v>
      </c>
      <c r="V11" s="5">
        <v>9.457699999213219</v>
      </c>
      <c r="W11" s="5">
        <v>2.4567999999271706</v>
      </c>
      <c r="X11" s="5">
        <v>4.4069</v>
      </c>
      <c r="Y11" s="10">
        <v>53690</v>
      </c>
      <c r="Z11" s="10">
        <v>2005</v>
      </c>
      <c r="AA11" s="5">
        <v>6.041999999433756</v>
      </c>
      <c r="AB11" s="5">
        <v>28.975800000014715</v>
      </c>
      <c r="AC11" s="5">
        <v>4.4055</v>
      </c>
      <c r="AD11" s="10">
        <v>53690</v>
      </c>
      <c r="AE11" s="5">
        <v>0.3103999998420477</v>
      </c>
      <c r="AF11" s="5">
        <v>-1.1996000000508502</v>
      </c>
      <c r="AG11" s="5">
        <v>3.785499999999999</v>
      </c>
      <c r="AJ11" s="10">
        <v>2005</v>
      </c>
    </row>
    <row r="12" spans="3:39" ht="12.75">
      <c r="C12" s="2" t="s">
        <v>78</v>
      </c>
      <c r="D12" s="10">
        <v>53689</v>
      </c>
      <c r="E12" s="5">
        <v>9.457099999301136</v>
      </c>
      <c r="F12" s="5">
        <v>2.4562999999616295</v>
      </c>
      <c r="G12" s="5">
        <v>-4.4114</v>
      </c>
      <c r="J12" s="10">
        <v>54074</v>
      </c>
      <c r="K12" s="10">
        <v>2006</v>
      </c>
      <c r="L12" s="5">
        <v>-12.984700000844896</v>
      </c>
      <c r="M12" s="5">
        <v>57.62109999998938</v>
      </c>
      <c r="N12" s="5">
        <v>3.1363</v>
      </c>
      <c r="O12" s="10">
        <v>54074</v>
      </c>
      <c r="P12" s="10">
        <v>2006</v>
      </c>
      <c r="Q12" s="5">
        <v>16.62059999909252</v>
      </c>
      <c r="R12" s="5">
        <v>-29.44630000006873</v>
      </c>
      <c r="S12" s="5">
        <v>4.2349</v>
      </c>
      <c r="T12" s="10">
        <v>54074</v>
      </c>
      <c r="U12" s="10">
        <v>2006</v>
      </c>
      <c r="V12" s="5">
        <v>9.456999999471009</v>
      </c>
      <c r="W12" s="5">
        <v>2.4571999999461696</v>
      </c>
      <c r="X12" s="5">
        <v>4.4113</v>
      </c>
      <c r="Y12" s="10">
        <v>54074</v>
      </c>
      <c r="Z12" s="10">
        <v>2006</v>
      </c>
      <c r="AA12" s="5">
        <v>6.042899999767542</v>
      </c>
      <c r="AB12" s="5">
        <v>28.976599999936298</v>
      </c>
      <c r="AC12" s="5">
        <v>4.411</v>
      </c>
      <c r="AI12" s="10">
        <v>54074</v>
      </c>
      <c r="AJ12" s="10">
        <v>2006</v>
      </c>
      <c r="AK12" s="5">
        <v>1240.3740999996662</v>
      </c>
      <c r="AL12" s="5">
        <v>1172.3680000000168</v>
      </c>
      <c r="AM12" s="5">
        <v>1.4165</v>
      </c>
    </row>
    <row r="13" spans="3:39" ht="12.75">
      <c r="C13" s="2" t="s">
        <v>79</v>
      </c>
      <c r="D13" s="10">
        <v>53689</v>
      </c>
      <c r="E13" s="5">
        <v>6.042799999937415</v>
      </c>
      <c r="F13" s="5">
        <v>28.975499999942258</v>
      </c>
      <c r="G13" s="5">
        <v>-4.409799999999997</v>
      </c>
      <c r="J13" s="10">
        <v>54075</v>
      </c>
      <c r="K13" s="10">
        <v>2006</v>
      </c>
      <c r="L13" s="5">
        <v>-12.98340000025928</v>
      </c>
      <c r="M13" s="5">
        <v>57.622299999929965</v>
      </c>
      <c r="N13" s="5">
        <v>3.1359</v>
      </c>
      <c r="O13" s="10">
        <v>54075</v>
      </c>
      <c r="P13" s="10">
        <v>2006</v>
      </c>
      <c r="Q13" s="5">
        <v>16.62099999934435</v>
      </c>
      <c r="R13" s="5">
        <v>-29.44540000008419</v>
      </c>
      <c r="S13" s="5">
        <v>4.2339</v>
      </c>
      <c r="T13" s="10">
        <v>54075</v>
      </c>
      <c r="U13" s="10">
        <v>2006</v>
      </c>
      <c r="V13" s="5">
        <v>9.456799999810755</v>
      </c>
      <c r="W13" s="5">
        <v>2.45699999993667</v>
      </c>
      <c r="X13" s="5">
        <v>4.4099</v>
      </c>
      <c r="Y13" s="10">
        <v>54075</v>
      </c>
      <c r="Z13" s="10">
        <v>2006</v>
      </c>
      <c r="AA13" s="5">
        <v>6.042699999175966</v>
      </c>
      <c r="AB13" s="5">
        <v>28.976399999926798</v>
      </c>
      <c r="AC13" s="5">
        <v>4.4096</v>
      </c>
      <c r="AI13" s="10">
        <v>54075</v>
      </c>
      <c r="AJ13" s="10">
        <v>2006</v>
      </c>
      <c r="AK13" s="5">
        <v>1240.3732999991626</v>
      </c>
      <c r="AL13" s="5">
        <v>1172.3678000000073</v>
      </c>
      <c r="AM13" s="5">
        <v>1.4159</v>
      </c>
    </row>
    <row r="14" spans="3:39" ht="12.75">
      <c r="C14" s="2" t="s">
        <v>80</v>
      </c>
      <c r="D14" s="10">
        <v>53689</v>
      </c>
      <c r="E14" s="5">
        <v>0.31079999916255474</v>
      </c>
      <c r="F14" s="5">
        <v>-1.1992000000318512</v>
      </c>
      <c r="G14" s="5">
        <v>-3.7882999999999996</v>
      </c>
      <c r="J14" s="10">
        <v>54426</v>
      </c>
      <c r="K14" s="10">
        <v>2007</v>
      </c>
      <c r="L14" s="5">
        <v>-12.9831000007689</v>
      </c>
      <c r="M14" s="5">
        <v>57.62199999997392</v>
      </c>
      <c r="N14" s="5">
        <v>3.1337</v>
      </c>
      <c r="O14" s="10">
        <v>54426</v>
      </c>
      <c r="P14" s="10">
        <v>2007</v>
      </c>
      <c r="Q14" s="5">
        <v>16.61849999986589</v>
      </c>
      <c r="R14" s="5">
        <v>-29.444300000090152</v>
      </c>
      <c r="S14" s="5">
        <v>4.2284</v>
      </c>
      <c r="T14" s="10">
        <v>54426</v>
      </c>
      <c r="U14" s="10">
        <v>2007</v>
      </c>
      <c r="V14" s="5">
        <v>9.459699999541044</v>
      </c>
      <c r="W14" s="5">
        <v>2.4575000000186265</v>
      </c>
      <c r="X14" s="5">
        <v>4.4108</v>
      </c>
      <c r="Y14" s="10">
        <v>54426</v>
      </c>
      <c r="Z14" s="10">
        <v>2007</v>
      </c>
      <c r="AA14" s="5">
        <v>6.043099999427795</v>
      </c>
      <c r="AB14" s="5">
        <v>28.9761999999173</v>
      </c>
      <c r="AC14" s="5">
        <v>4.4074</v>
      </c>
      <c r="AI14" s="10">
        <v>54426</v>
      </c>
      <c r="AJ14" s="10">
        <v>2007</v>
      </c>
      <c r="AK14" s="5">
        <v>1240.373900000006</v>
      </c>
      <c r="AL14" s="5">
        <v>1172.3678000000073</v>
      </c>
      <c r="AM14" s="5">
        <v>1.4151</v>
      </c>
    </row>
    <row r="15" spans="3:39" ht="12.75">
      <c r="C15" s="2" t="s">
        <v>81</v>
      </c>
      <c r="D15" s="10">
        <v>53689</v>
      </c>
      <c r="J15" s="10">
        <v>55161</v>
      </c>
      <c r="K15" s="10">
        <v>2009</v>
      </c>
      <c r="L15" s="5">
        <v>-12.984600000083447</v>
      </c>
      <c r="M15" s="5">
        <v>57.62129999999888</v>
      </c>
      <c r="N15" s="5">
        <v>3.1374</v>
      </c>
      <c r="O15" s="10">
        <v>55161</v>
      </c>
      <c r="P15" s="10">
        <v>2009</v>
      </c>
      <c r="Q15" s="5">
        <v>16.61659999936819</v>
      </c>
      <c r="R15" s="5">
        <v>-29.444900000002235</v>
      </c>
      <c r="S15" s="5">
        <v>4.2318</v>
      </c>
      <c r="T15" s="10">
        <v>55161</v>
      </c>
      <c r="U15" s="10">
        <v>2009</v>
      </c>
      <c r="V15" s="5">
        <v>9.457399999722838</v>
      </c>
      <c r="W15" s="5">
        <v>2.4575000000186265</v>
      </c>
      <c r="X15" s="5">
        <v>4.4117</v>
      </c>
      <c r="Y15" s="10">
        <v>55161</v>
      </c>
      <c r="Z15" s="10">
        <v>2009</v>
      </c>
      <c r="AA15" s="5">
        <v>6.041299999691546</v>
      </c>
      <c r="AB15" s="5">
        <v>28.9761999999173</v>
      </c>
      <c r="AC15" s="5">
        <v>4.4093</v>
      </c>
      <c r="AI15" s="10">
        <v>55161</v>
      </c>
      <c r="AJ15" s="10">
        <v>2009</v>
      </c>
      <c r="AK15" s="5">
        <v>1240.3715999992564</v>
      </c>
      <c r="AL15" s="5">
        <v>1172.3672999999253</v>
      </c>
      <c r="AM15" s="5">
        <v>1.4172</v>
      </c>
    </row>
    <row r="16" spans="10:39" ht="12.75">
      <c r="J16" s="10"/>
      <c r="K16" s="10" t="s">
        <v>112</v>
      </c>
      <c r="L16" s="5"/>
      <c r="M16" s="5"/>
      <c r="N16" s="5"/>
      <c r="O16" s="10">
        <v>55861</v>
      </c>
      <c r="P16" s="10">
        <v>2011</v>
      </c>
      <c r="Q16" s="5">
        <v>16.619699999690056</v>
      </c>
      <c r="R16" s="5">
        <v>-29.445799999986775</v>
      </c>
      <c r="S16" s="5">
        <v>4.2318</v>
      </c>
      <c r="T16" s="10">
        <v>55861</v>
      </c>
      <c r="U16" s="10">
        <v>2011</v>
      </c>
      <c r="V16" s="5">
        <v>9.458799999207258</v>
      </c>
      <c r="W16" s="5">
        <v>2.4567999999271706</v>
      </c>
      <c r="X16" s="5">
        <v>4.4133</v>
      </c>
      <c r="Y16" s="10">
        <v>55861</v>
      </c>
      <c r="Z16" s="10">
        <v>2011</v>
      </c>
      <c r="AA16" s="5">
        <v>6.0433000000193715</v>
      </c>
      <c r="AB16" s="5">
        <v>28.976999999955297</v>
      </c>
      <c r="AC16" s="5">
        <v>4.4139</v>
      </c>
      <c r="AI16" s="10">
        <v>55861</v>
      </c>
      <c r="AJ16" s="10">
        <v>2011</v>
      </c>
      <c r="AK16" s="5">
        <v>1240.3753999993205</v>
      </c>
      <c r="AL16" s="5">
        <v>1172.3649999999907</v>
      </c>
      <c r="AM16" s="5">
        <v>1.4174</v>
      </c>
    </row>
    <row r="17" spans="1:7" ht="18.75">
      <c r="A17" s="8" t="s">
        <v>73</v>
      </c>
      <c r="E17" s="7" t="s">
        <v>2</v>
      </c>
      <c r="F17" s="7" t="s">
        <v>3</v>
      </c>
      <c r="G17" s="7" t="s">
        <v>4</v>
      </c>
    </row>
    <row r="18" spans="3:4" ht="12.75">
      <c r="C18" s="2"/>
      <c r="D18" s="2"/>
    </row>
    <row r="19" spans="3:7" ht="12.75">
      <c r="C19" s="2" t="s">
        <v>76</v>
      </c>
      <c r="D19" s="10">
        <v>53690</v>
      </c>
      <c r="E19" s="5">
        <v>-12.983200000599027</v>
      </c>
      <c r="F19" s="5">
        <v>57.62300000002142</v>
      </c>
      <c r="G19" s="5">
        <v>-3.1336000000000013</v>
      </c>
    </row>
    <row r="20" spans="3:7" ht="12.75">
      <c r="C20" s="2" t="s">
        <v>77</v>
      </c>
      <c r="D20" s="10">
        <v>53690</v>
      </c>
      <c r="E20" s="5">
        <v>16.618199999444187</v>
      </c>
      <c r="F20" s="5">
        <v>-29.445100000011735</v>
      </c>
      <c r="G20" s="5">
        <v>-4.230699999999999</v>
      </c>
    </row>
    <row r="21" spans="3:7" ht="12.75">
      <c r="C21" s="2" t="s">
        <v>78</v>
      </c>
      <c r="D21" s="10">
        <v>53690</v>
      </c>
      <c r="E21" s="5">
        <v>9.457699999213219</v>
      </c>
      <c r="F21" s="5">
        <v>2.4567999999271706</v>
      </c>
      <c r="G21" s="5">
        <v>-4.4069</v>
      </c>
    </row>
    <row r="22" spans="3:7" ht="12.75">
      <c r="C22" s="2" t="s">
        <v>79</v>
      </c>
      <c r="D22" s="10">
        <v>53690</v>
      </c>
      <c r="E22" s="5">
        <v>6.041999999433756</v>
      </c>
      <c r="F22" s="5">
        <v>28.975800000014715</v>
      </c>
      <c r="G22" s="5">
        <v>-4.405499999999996</v>
      </c>
    </row>
    <row r="23" spans="3:7" ht="12.75">
      <c r="C23" s="2" t="s">
        <v>80</v>
      </c>
      <c r="D23" s="10">
        <v>53690</v>
      </c>
      <c r="E23" s="5">
        <v>0.3103999998420477</v>
      </c>
      <c r="F23" s="5">
        <v>-1.1996000000508502</v>
      </c>
      <c r="G23" s="5">
        <v>-3.785499999999999</v>
      </c>
    </row>
    <row r="24" spans="3:4" ht="12.75">
      <c r="C24" s="2" t="s">
        <v>81</v>
      </c>
      <c r="D24" s="10">
        <v>53690</v>
      </c>
    </row>
    <row r="26" spans="1:7" ht="18.75">
      <c r="A26" s="8" t="s">
        <v>74</v>
      </c>
      <c r="E26" s="7" t="s">
        <v>2</v>
      </c>
      <c r="F26" s="7" t="s">
        <v>3</v>
      </c>
      <c r="G26" s="7" t="s">
        <v>4</v>
      </c>
    </row>
    <row r="27" spans="3:7" ht="12.75">
      <c r="C27" s="2" t="s">
        <v>82</v>
      </c>
      <c r="D27" s="10">
        <v>54074</v>
      </c>
      <c r="E27" s="5">
        <v>1240.3740999996662</v>
      </c>
      <c r="F27" s="5">
        <v>1172.3680000000168</v>
      </c>
      <c r="G27" s="5">
        <v>-1.4164999999999992</v>
      </c>
    </row>
    <row r="28" spans="3:7" ht="12.75">
      <c r="C28" s="2" t="s">
        <v>76</v>
      </c>
      <c r="D28" s="10">
        <v>54074</v>
      </c>
      <c r="E28" s="5">
        <v>-12.984700000844896</v>
      </c>
      <c r="F28" s="5">
        <v>57.62109999998938</v>
      </c>
      <c r="G28" s="5">
        <v>-3.1362999999999985</v>
      </c>
    </row>
    <row r="29" spans="3:7" ht="12.75">
      <c r="C29" s="2" t="s">
        <v>77</v>
      </c>
      <c r="D29" s="10">
        <v>54074</v>
      </c>
      <c r="E29" s="5">
        <v>16.62059999909252</v>
      </c>
      <c r="F29" s="5">
        <v>-29.44630000006873</v>
      </c>
      <c r="G29" s="5">
        <v>-4.234899999999996</v>
      </c>
    </row>
    <row r="30" spans="3:7" ht="12.75">
      <c r="C30" s="2" t="s">
        <v>78</v>
      </c>
      <c r="D30" s="10">
        <v>54074</v>
      </c>
      <c r="E30" s="5">
        <v>9.456999999471009</v>
      </c>
      <c r="F30" s="5">
        <v>2.4571999999461696</v>
      </c>
      <c r="G30" s="5">
        <v>-4.411299999999997</v>
      </c>
    </row>
    <row r="31" spans="3:7" ht="12.75">
      <c r="C31" s="2" t="s">
        <v>79</v>
      </c>
      <c r="D31" s="10">
        <v>54074</v>
      </c>
      <c r="E31" s="5">
        <v>6.042899999767542</v>
      </c>
      <c r="F31" s="5">
        <v>28.976599999936298</v>
      </c>
      <c r="G31" s="5">
        <v>-4.411000000000001</v>
      </c>
    </row>
    <row r="32" spans="3:4" ht="12.75">
      <c r="C32" s="2" t="s">
        <v>80</v>
      </c>
      <c r="D32" s="10">
        <v>54074</v>
      </c>
    </row>
    <row r="33" spans="3:4" ht="12.75">
      <c r="C33" s="2" t="s">
        <v>81</v>
      </c>
      <c r="D33" s="10">
        <v>54074</v>
      </c>
    </row>
    <row r="35" spans="1:7" ht="18.75">
      <c r="A35" s="8" t="s">
        <v>75</v>
      </c>
      <c r="E35" s="7" t="s">
        <v>2</v>
      </c>
      <c r="F35" s="7" t="s">
        <v>3</v>
      </c>
      <c r="G35" s="7" t="s">
        <v>4</v>
      </c>
    </row>
    <row r="36" spans="3:7" ht="12.75">
      <c r="C36" s="2" t="s">
        <v>82</v>
      </c>
      <c r="D36" s="10">
        <v>54075</v>
      </c>
      <c r="E36" s="5">
        <v>1240.3732999991626</v>
      </c>
      <c r="F36" s="5">
        <v>1172.3678000000073</v>
      </c>
      <c r="G36" s="5">
        <v>-1.4159000000000006</v>
      </c>
    </row>
    <row r="37" spans="3:7" ht="12.75">
      <c r="C37" s="2" t="s">
        <v>76</v>
      </c>
      <c r="D37" s="10">
        <v>54075</v>
      </c>
      <c r="E37" s="5">
        <v>-12.98340000025928</v>
      </c>
      <c r="F37" s="5">
        <v>57.622299999929965</v>
      </c>
      <c r="G37" s="5">
        <v>-3.1358999999999995</v>
      </c>
    </row>
    <row r="38" spans="3:7" ht="12.75">
      <c r="C38" s="2" t="s">
        <v>77</v>
      </c>
      <c r="D38" s="10">
        <v>54075</v>
      </c>
      <c r="E38" s="5">
        <v>16.62099999934435</v>
      </c>
      <c r="F38" s="5">
        <v>-29.44540000008419</v>
      </c>
      <c r="G38" s="5">
        <v>-4.233899999999998</v>
      </c>
    </row>
    <row r="39" spans="3:7" ht="12.75">
      <c r="C39" s="2" t="s">
        <v>78</v>
      </c>
      <c r="D39" s="10">
        <v>54075</v>
      </c>
      <c r="E39" s="5">
        <v>9.456799999810755</v>
      </c>
      <c r="F39" s="5">
        <v>2.45699999993667</v>
      </c>
      <c r="G39" s="5">
        <v>-4.4099</v>
      </c>
    </row>
    <row r="40" spans="3:7" ht="12.75">
      <c r="C40" s="2" t="s">
        <v>79</v>
      </c>
      <c r="D40" s="10">
        <v>54075</v>
      </c>
      <c r="E40" s="5">
        <v>6.042699999175966</v>
      </c>
      <c r="F40" s="5">
        <v>28.976399999926798</v>
      </c>
      <c r="G40" s="5">
        <v>-4.4095999999999975</v>
      </c>
    </row>
    <row r="41" spans="3:4" ht="12.75">
      <c r="C41" s="2" t="s">
        <v>80</v>
      </c>
      <c r="D41" s="10">
        <v>54075</v>
      </c>
    </row>
    <row r="42" spans="3:4" ht="12.75">
      <c r="C42" s="2" t="s">
        <v>81</v>
      </c>
      <c r="D42" s="10">
        <v>54075</v>
      </c>
    </row>
    <row r="44" spans="1:7" ht="18">
      <c r="A44" s="8"/>
      <c r="E44" s="7"/>
      <c r="F44" s="7"/>
      <c r="G44" s="7"/>
    </row>
    <row r="45" spans="1:7" ht="18.75">
      <c r="A45" s="8" t="s">
        <v>91</v>
      </c>
      <c r="E45" s="7" t="s">
        <v>2</v>
      </c>
      <c r="F45" s="7" t="s">
        <v>3</v>
      </c>
      <c r="G45" s="7" t="s">
        <v>4</v>
      </c>
    </row>
    <row r="46" spans="3:7" ht="12.75">
      <c r="C46" s="2" t="s">
        <v>82</v>
      </c>
      <c r="D46" s="10">
        <v>54426</v>
      </c>
      <c r="E46" s="5">
        <v>1240.373900000006</v>
      </c>
      <c r="F46" s="5">
        <v>1172.3678000000073</v>
      </c>
      <c r="G46" s="5">
        <v>-1.4151000000000025</v>
      </c>
    </row>
    <row r="47" spans="3:7" ht="12.75">
      <c r="C47" s="2" t="s">
        <v>76</v>
      </c>
      <c r="D47" s="10">
        <v>54426</v>
      </c>
      <c r="E47" s="5">
        <v>-12.9831000007689</v>
      </c>
      <c r="F47" s="5">
        <v>57.62199999997392</v>
      </c>
      <c r="G47" s="5">
        <v>-3.1336999999999975</v>
      </c>
    </row>
    <row r="48" spans="3:7" ht="12.75">
      <c r="C48" s="2" t="s">
        <v>77</v>
      </c>
      <c r="D48" s="10">
        <v>54426</v>
      </c>
      <c r="E48" s="5">
        <v>16.61849999986589</v>
      </c>
      <c r="F48" s="5">
        <v>-29.444300000090152</v>
      </c>
      <c r="G48" s="5">
        <v>-4.228400000000001</v>
      </c>
    </row>
    <row r="49" spans="3:7" ht="12.75">
      <c r="C49" s="2" t="s">
        <v>78</v>
      </c>
      <c r="D49" s="10">
        <v>54426</v>
      </c>
      <c r="E49" s="5">
        <v>9.459699999541044</v>
      </c>
      <c r="F49" s="5">
        <v>2.4575000000186265</v>
      </c>
      <c r="G49" s="5">
        <v>-4.410800000000002</v>
      </c>
    </row>
    <row r="50" spans="3:7" ht="12.75">
      <c r="C50" s="2" t="s">
        <v>79</v>
      </c>
      <c r="D50" s="10">
        <v>54426</v>
      </c>
      <c r="E50" s="5">
        <v>6.043099999427795</v>
      </c>
      <c r="F50" s="5">
        <v>28.9761999999173</v>
      </c>
      <c r="G50" s="5">
        <v>-4.407400000000003</v>
      </c>
    </row>
    <row r="51" spans="3:4" ht="12.75">
      <c r="C51" s="2" t="s">
        <v>80</v>
      </c>
      <c r="D51" s="10">
        <v>54426</v>
      </c>
    </row>
    <row r="52" spans="3:4" ht="12.75">
      <c r="C52" s="2" t="s">
        <v>81</v>
      </c>
      <c r="D52" s="10">
        <v>54426</v>
      </c>
    </row>
    <row r="53" spans="1:7" ht="18">
      <c r="A53" s="8"/>
      <c r="E53" s="7"/>
      <c r="F53" s="7"/>
      <c r="G53" s="7"/>
    </row>
    <row r="54" spans="1:7" ht="18.75">
      <c r="A54" s="8" t="s">
        <v>105</v>
      </c>
      <c r="E54" s="7" t="s">
        <v>2</v>
      </c>
      <c r="F54" s="7" t="s">
        <v>3</v>
      </c>
      <c r="G54" s="7" t="s">
        <v>4</v>
      </c>
    </row>
    <row r="55" spans="3:7" ht="12.75">
      <c r="C55" s="2" t="s">
        <v>82</v>
      </c>
      <c r="D55" s="10">
        <v>55161</v>
      </c>
      <c r="E55" s="5">
        <v>1240.3715999992564</v>
      </c>
      <c r="F55" s="5">
        <v>1172.3672999999253</v>
      </c>
      <c r="G55" s="5">
        <v>-1.4172000000000011</v>
      </c>
    </row>
    <row r="56" spans="3:7" ht="12.75">
      <c r="C56" s="2" t="s">
        <v>76</v>
      </c>
      <c r="D56" s="10">
        <v>55161</v>
      </c>
      <c r="E56" s="5">
        <v>-12.984600000083447</v>
      </c>
      <c r="F56" s="5">
        <v>57.62129999999888</v>
      </c>
      <c r="G56" s="5">
        <v>-3.1373999999999995</v>
      </c>
    </row>
    <row r="57" spans="3:7" ht="12.75">
      <c r="C57" s="2" t="s">
        <v>77</v>
      </c>
      <c r="D57" s="10">
        <v>55161</v>
      </c>
      <c r="E57" s="5">
        <v>16.61659999936819</v>
      </c>
      <c r="F57" s="5">
        <v>-29.444900000002235</v>
      </c>
      <c r="G57" s="5">
        <v>-4.2318</v>
      </c>
    </row>
    <row r="58" spans="3:7" ht="12.75">
      <c r="C58" s="2" t="s">
        <v>78</v>
      </c>
      <c r="D58" s="10">
        <v>55161</v>
      </c>
      <c r="E58" s="5">
        <v>9.457399999722838</v>
      </c>
      <c r="F58" s="5">
        <v>2.4575000000186265</v>
      </c>
      <c r="G58" s="5">
        <v>-4.411699999999996</v>
      </c>
    </row>
    <row r="59" spans="3:7" ht="12.75">
      <c r="C59" s="2" t="s">
        <v>79</v>
      </c>
      <c r="D59" s="10">
        <v>55161</v>
      </c>
      <c r="E59" s="5">
        <v>6.041299999691546</v>
      </c>
      <c r="F59" s="5">
        <v>28.9761999999173</v>
      </c>
      <c r="G59" s="5">
        <v>-4.409300000000002</v>
      </c>
    </row>
    <row r="60" spans="3:4" ht="12.75">
      <c r="C60" s="2" t="s">
        <v>80</v>
      </c>
      <c r="D60" s="10">
        <v>55161</v>
      </c>
    </row>
    <row r="61" spans="3:4" ht="12.75">
      <c r="C61" s="2" t="s">
        <v>81</v>
      </c>
      <c r="D61" s="10">
        <v>55161</v>
      </c>
    </row>
    <row r="63" spans="1:7" ht="18.75">
      <c r="A63" s="8" t="s">
        <v>111</v>
      </c>
      <c r="E63" s="7" t="s">
        <v>2</v>
      </c>
      <c r="F63" s="7" t="s">
        <v>3</v>
      </c>
      <c r="G63" s="7" t="s">
        <v>4</v>
      </c>
    </row>
    <row r="64" spans="3:7" ht="12.75">
      <c r="C64" s="2" t="s">
        <v>82</v>
      </c>
      <c r="D64" s="10">
        <v>55861</v>
      </c>
      <c r="E64" s="5">
        <v>1240.3753999993205</v>
      </c>
      <c r="F64" s="5">
        <v>1172.3649999999907</v>
      </c>
      <c r="G64" s="5">
        <v>-1.4174000000000007</v>
      </c>
    </row>
    <row r="65" spans="3:4" ht="12.75">
      <c r="C65" s="2" t="s">
        <v>76</v>
      </c>
      <c r="D65" s="10">
        <v>55861</v>
      </c>
    </row>
    <row r="66" spans="3:7" ht="12.75">
      <c r="C66" s="2" t="s">
        <v>77</v>
      </c>
      <c r="D66" s="10">
        <v>55861</v>
      </c>
      <c r="E66" s="5">
        <v>16.619699999690056</v>
      </c>
      <c r="F66" s="5">
        <v>-29.445799999986775</v>
      </c>
      <c r="G66" s="5">
        <v>-4.2318</v>
      </c>
    </row>
    <row r="67" spans="3:7" ht="12.75">
      <c r="C67" s="2" t="s">
        <v>78</v>
      </c>
      <c r="D67" s="10">
        <v>55861</v>
      </c>
      <c r="E67" s="5">
        <v>9.458799999207258</v>
      </c>
      <c r="F67" s="5">
        <v>2.4567999999271706</v>
      </c>
      <c r="G67" s="5">
        <v>-4.4133</v>
      </c>
    </row>
    <row r="68" spans="3:7" ht="12.75">
      <c r="C68" s="2" t="s">
        <v>79</v>
      </c>
      <c r="D68" s="10">
        <v>55861</v>
      </c>
      <c r="E68" s="5">
        <v>6.0433000000193715</v>
      </c>
      <c r="F68" s="5">
        <v>28.976999999955297</v>
      </c>
      <c r="G68" s="5">
        <v>-4.413899999999998</v>
      </c>
    </row>
    <row r="69" spans="3:4" ht="12.75">
      <c r="C69" s="2" t="s">
        <v>80</v>
      </c>
      <c r="D69" s="10">
        <v>55861</v>
      </c>
    </row>
    <row r="70" spans="3:4" ht="12.75">
      <c r="C70" s="2" t="s">
        <v>81</v>
      </c>
      <c r="D70" s="10">
        <v>55861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H26"/>
  <sheetViews>
    <sheetView zoomScalePageLayoutView="0" workbookViewId="0" topLeftCell="A4">
      <selection activeCell="I23" sqref="I23"/>
    </sheetView>
  </sheetViews>
  <sheetFormatPr defaultColWidth="9.140625" defaultRowHeight="12.75"/>
  <cols>
    <col min="3" max="3" width="13.7109375" style="4" bestFit="1" customWidth="1"/>
    <col min="4" max="4" width="15.00390625" style="5" customWidth="1"/>
    <col min="5" max="5" width="15.7109375" style="5" customWidth="1"/>
    <col min="6" max="6" width="12.7109375" style="0" customWidth="1"/>
    <col min="7" max="7" width="15.7109375" style="5" customWidth="1"/>
    <col min="8" max="8" width="12.8515625" style="0" customWidth="1"/>
  </cols>
  <sheetData>
    <row r="3" ht="12.75">
      <c r="B3" t="s">
        <v>7</v>
      </c>
    </row>
    <row r="5" spans="2:8" ht="12.75">
      <c r="B5" t="s">
        <v>12</v>
      </c>
      <c r="C5" s="4" t="s">
        <v>23</v>
      </c>
      <c r="D5" s="5" t="s">
        <v>24</v>
      </c>
      <c r="E5" s="5" t="s">
        <v>26</v>
      </c>
      <c r="F5" t="s">
        <v>25</v>
      </c>
      <c r="G5" s="5" t="s">
        <v>27</v>
      </c>
      <c r="H5" t="s">
        <v>25</v>
      </c>
    </row>
    <row r="6" spans="1:8" ht="12.75">
      <c r="A6" t="s">
        <v>12</v>
      </c>
      <c r="B6">
        <v>846</v>
      </c>
      <c r="C6" s="4">
        <v>12.10679</v>
      </c>
      <c r="D6" s="5">
        <f>C6+38.1671</f>
        <v>50.273889999999994</v>
      </c>
      <c r="E6" s="5">
        <v>50.2739</v>
      </c>
      <c r="F6" s="5">
        <f>E6-D6</f>
        <v>1.0000000003174137E-05</v>
      </c>
      <c r="G6" s="5">
        <v>50.2739</v>
      </c>
      <c r="H6" s="5">
        <f>G6-D6</f>
        <v>1.0000000003174137E-05</v>
      </c>
    </row>
    <row r="7" spans="1:8" ht="12.75">
      <c r="A7" t="s">
        <v>8</v>
      </c>
      <c r="B7">
        <v>843</v>
      </c>
      <c r="C7" s="4">
        <v>7.102</v>
      </c>
      <c r="D7" s="5">
        <f>C7+38.1671</f>
        <v>45.269099999999995</v>
      </c>
      <c r="E7" s="5">
        <v>45.2724</v>
      </c>
      <c r="F7" s="5">
        <f>E7-D7</f>
        <v>0.0033000000000029672</v>
      </c>
      <c r="G7" s="5">
        <v>45.2771</v>
      </c>
      <c r="H7" s="5">
        <f>G7-D7</f>
        <v>0.008000000000002672</v>
      </c>
    </row>
    <row r="8" spans="1:8" ht="12.75">
      <c r="A8" t="s">
        <v>9</v>
      </c>
      <c r="B8">
        <v>842</v>
      </c>
      <c r="C8" s="4">
        <v>8.62966</v>
      </c>
      <c r="D8" s="5">
        <f>C8+38.1671</f>
        <v>46.79676</v>
      </c>
      <c r="E8" s="5">
        <v>46.8003</v>
      </c>
      <c r="F8" s="5">
        <f>E8-D8</f>
        <v>0.003540000000000987</v>
      </c>
      <c r="G8" s="5">
        <v>46.805</v>
      </c>
      <c r="H8" s="5">
        <f>G8-D8</f>
        <v>0.008240000000000691</v>
      </c>
    </row>
    <row r="9" spans="1:8" ht="12.75">
      <c r="A9" t="s">
        <v>10</v>
      </c>
      <c r="B9">
        <v>845</v>
      </c>
      <c r="C9" s="4">
        <v>8.21024</v>
      </c>
      <c r="D9" s="5">
        <f>C9+38.1671</f>
        <v>46.37734</v>
      </c>
      <c r="E9" s="5">
        <v>46.3788</v>
      </c>
      <c r="F9" s="5">
        <f>E9-D9</f>
        <v>0.0014600000000015712</v>
      </c>
      <c r="G9" s="5">
        <v>46.3826</v>
      </c>
      <c r="H9" s="5">
        <f>G9-D9</f>
        <v>0.00525999999999982</v>
      </c>
    </row>
    <row r="10" spans="1:8" ht="12.75">
      <c r="A10" t="s">
        <v>11</v>
      </c>
      <c r="B10">
        <v>9184</v>
      </c>
      <c r="C10" s="4">
        <v>8.30331</v>
      </c>
      <c r="D10" s="5">
        <f>C10+38.1671</f>
        <v>46.47041</v>
      </c>
      <c r="E10" s="5">
        <v>46.4699</v>
      </c>
      <c r="F10" s="5">
        <f>E10-D10</f>
        <v>-0.0005099999999984561</v>
      </c>
      <c r="G10" s="5">
        <v>46.4737</v>
      </c>
      <c r="H10" s="5">
        <f>G10-D10</f>
        <v>0.003289999999999793</v>
      </c>
    </row>
    <row r="13" ht="12.75">
      <c r="B13" t="s">
        <v>13</v>
      </c>
    </row>
    <row r="14" spans="1:8" ht="12.75">
      <c r="A14" t="s">
        <v>13</v>
      </c>
      <c r="B14">
        <v>932</v>
      </c>
      <c r="C14" s="4">
        <v>12.1929</v>
      </c>
      <c r="D14" s="5">
        <f>C14+47.2781</f>
        <v>59.471000000000004</v>
      </c>
      <c r="E14" s="5">
        <v>59.471</v>
      </c>
      <c r="F14" s="5">
        <f>E14-D14</f>
        <v>0</v>
      </c>
      <c r="G14" s="5">
        <v>59.471</v>
      </c>
      <c r="H14" s="5">
        <f>G14-D14</f>
        <v>0</v>
      </c>
    </row>
    <row r="15" spans="1:8" ht="12.75">
      <c r="A15" t="s">
        <v>14</v>
      </c>
      <c r="B15">
        <v>936</v>
      </c>
      <c r="C15" s="4">
        <v>5.36054</v>
      </c>
      <c r="D15" s="5">
        <f>C15+47.2781+0.216</f>
        <v>52.85464</v>
      </c>
      <c r="E15" s="5">
        <v>52.8584</v>
      </c>
      <c r="F15" s="5">
        <f>E15-D15</f>
        <v>0.0037599999999997635</v>
      </c>
      <c r="G15" s="5">
        <v>52.8632</v>
      </c>
      <c r="H15" s="5">
        <f>G15-D15</f>
        <v>0.008559999999995682</v>
      </c>
    </row>
    <row r="16" spans="1:8" ht="12.75">
      <c r="A16" t="s">
        <v>15</v>
      </c>
      <c r="B16">
        <v>935</v>
      </c>
      <c r="C16" s="4">
        <v>4.73065</v>
      </c>
      <c r="D16" s="5">
        <f>C16+47.2781+0.216</f>
        <v>52.22475</v>
      </c>
      <c r="E16" s="5">
        <v>52.2299</v>
      </c>
      <c r="F16" s="5">
        <f>E16-D16</f>
        <v>0.005150000000000432</v>
      </c>
      <c r="G16" s="5">
        <v>52.2348</v>
      </c>
      <c r="H16" s="5">
        <f>G16-D16</f>
        <v>0.01004999999999967</v>
      </c>
    </row>
    <row r="17" spans="1:8" ht="12.75">
      <c r="A17" t="s">
        <v>16</v>
      </c>
      <c r="B17">
        <v>9880</v>
      </c>
      <c r="C17" s="4">
        <v>10</v>
      </c>
      <c r="D17" s="5">
        <f>C17+47.2781+0.216</f>
        <v>57.4941</v>
      </c>
      <c r="E17" s="5">
        <v>57.4967</v>
      </c>
      <c r="F17" s="5">
        <f>E17-D17</f>
        <v>0.0025999999999939405</v>
      </c>
      <c r="G17" s="5">
        <v>57.5015</v>
      </c>
      <c r="H17" s="5">
        <f>G17-D17</f>
        <v>0.0073999999999969646</v>
      </c>
    </row>
    <row r="18" spans="1:2" ht="12.75">
      <c r="A18" t="s">
        <v>17</v>
      </c>
      <c r="B18">
        <v>9879</v>
      </c>
    </row>
    <row r="21" ht="12.75">
      <c r="B21" t="s">
        <v>18</v>
      </c>
    </row>
    <row r="22" spans="1:8" ht="12.75">
      <c r="A22" t="s">
        <v>18</v>
      </c>
      <c r="B22">
        <v>959</v>
      </c>
      <c r="C22" s="4">
        <v>10.1183</v>
      </c>
      <c r="D22" s="5">
        <f>C22+39.9657</f>
        <v>50.083999999999996</v>
      </c>
      <c r="E22" s="5">
        <v>50.084</v>
      </c>
      <c r="F22" s="5">
        <f>E22-D22</f>
        <v>0</v>
      </c>
      <c r="G22" s="5">
        <v>50.084</v>
      </c>
      <c r="H22" s="5">
        <f>G22-D22</f>
        <v>0</v>
      </c>
    </row>
    <row r="23" spans="1:8" ht="12.75">
      <c r="A23" t="s">
        <v>19</v>
      </c>
      <c r="B23">
        <v>956</v>
      </c>
      <c r="C23" s="4">
        <v>3.30379</v>
      </c>
      <c r="D23" s="5">
        <f>C23+39.9657</f>
        <v>43.26949</v>
      </c>
      <c r="E23" s="5">
        <v>43.2713</v>
      </c>
      <c r="F23" s="5">
        <f>E23-D23</f>
        <v>0.001809999999998979</v>
      </c>
      <c r="G23" s="5">
        <v>43.2757</v>
      </c>
      <c r="H23" s="5">
        <f>G23-D23</f>
        <v>0.006210000000002935</v>
      </c>
    </row>
    <row r="24" spans="1:8" ht="12.75">
      <c r="A24" t="s">
        <v>20</v>
      </c>
      <c r="B24">
        <v>9394</v>
      </c>
      <c r="C24" s="4">
        <v>3.62413</v>
      </c>
      <c r="D24" s="5">
        <f>C24+39.9657</f>
        <v>43.58983</v>
      </c>
      <c r="E24" s="5">
        <v>43.592</v>
      </c>
      <c r="F24" s="5">
        <f>E24-D24</f>
        <v>0.002169999999999561</v>
      </c>
      <c r="G24" s="5">
        <v>43.5964</v>
      </c>
      <c r="H24" s="5">
        <f>G24-D24</f>
        <v>0.0065700000000035175</v>
      </c>
    </row>
    <row r="25" spans="1:8" ht="12.75">
      <c r="A25" t="s">
        <v>21</v>
      </c>
      <c r="B25">
        <v>9395</v>
      </c>
      <c r="C25" s="4">
        <v>3.32643</v>
      </c>
      <c r="D25" s="5">
        <f>C25+39.9657</f>
        <v>43.29213</v>
      </c>
      <c r="E25" s="5">
        <v>43.2947</v>
      </c>
      <c r="F25" s="5">
        <f>E25-D25</f>
        <v>0.002569999999998629</v>
      </c>
      <c r="G25" s="5">
        <v>43.2991</v>
      </c>
      <c r="H25" s="5">
        <f>G25-D25</f>
        <v>0.006970000000002585</v>
      </c>
    </row>
    <row r="26" spans="1:8" ht="12.75">
      <c r="A26" t="s">
        <v>22</v>
      </c>
      <c r="B26">
        <v>9396</v>
      </c>
      <c r="C26" s="4">
        <v>5.1677</v>
      </c>
      <c r="D26" s="5">
        <f>C26+39.9657</f>
        <v>45.133399999999995</v>
      </c>
      <c r="E26" s="5">
        <v>44.4493</v>
      </c>
      <c r="F26" s="5">
        <f>E26-D26</f>
        <v>-0.6840999999999937</v>
      </c>
      <c r="G26" s="5">
        <v>44.4537</v>
      </c>
      <c r="H26" s="5">
        <f>G26-D26</f>
        <v>-0.6796999999999969</v>
      </c>
    </row>
  </sheetData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Mølsted Madsen</dc:creator>
  <cp:keywords/>
  <dc:description/>
  <cp:lastModifiedBy>Bo Madsen</cp:lastModifiedBy>
  <cp:lastPrinted>2011-11-03T08:08:24Z</cp:lastPrinted>
  <dcterms:created xsi:type="dcterms:W3CDTF">2006-09-13T17:41:40Z</dcterms:created>
  <dcterms:modified xsi:type="dcterms:W3CDTF">2012-05-23T21:47:31Z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-1889232409</vt:i4>
  </property>
  <property fmtid="{D5CDD505-2E9C-101B-9397-08002B2CF9AE}" pid="3" name="_NewReviewCycle">
    <vt:lpwstr/>
  </property>
  <property fmtid="{D5CDD505-2E9C-101B-9397-08002B2CF9AE}" pid="4" name="_EmailSubject">
    <vt:lpwstr>perm</vt:lpwstr>
  </property>
  <property fmtid="{D5CDD505-2E9C-101B-9397-08002B2CF9AE}" pid="5" name="_AuthorEmail">
    <vt:lpwstr>kmm@kms.dk</vt:lpwstr>
  </property>
  <property fmtid="{D5CDD505-2E9C-101B-9397-08002B2CF9AE}" pid="6" name="_AuthorEmailDisplayName">
    <vt:lpwstr>Madsen, Kurt Mølsted</vt:lpwstr>
  </property>
  <property fmtid="{D5CDD505-2E9C-101B-9397-08002B2CF9AE}" pid="7" name="_ReviewingToolsShownOnce">
    <vt:lpwstr/>
  </property>
</Properties>
</file>